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'Handicap'!$C$5:$C$146</definedName>
    <definedName name="Players">'Handicap'!$C$5:$C$146</definedName>
    <definedName name="_xlnm.Print_Area" localSheetId="2">'Handicap'!$A$1:$BN$77</definedName>
    <definedName name="_xlnm.Print_Area" localSheetId="1">'WEB-Reiting'!$A$1:$K$34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<sst xmlns="http://schemas.openxmlformats.org/spreadsheetml/2006/main" count="1185" uniqueCount="230">
  <si>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</si>
  <si>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</si>
  <si>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</si>
  <si>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</si>
  <si>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</si>
  <si>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</si>
  <si>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</si>
  <si>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</si>
  <si>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</si>
  <si>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</si>
  <si>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</si>
  <si>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</si>
  <si>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</si>
  <si>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Tatjana Teļnova</t>
  </si>
  <si>
    <t>F</t>
  </si>
  <si>
    <t>18A</t>
  </si>
  <si>
    <t>II</t>
  </si>
  <si>
    <t>Andis Dārziņš</t>
  </si>
  <si>
    <t>M</t>
  </si>
  <si>
    <t>19A</t>
  </si>
  <si>
    <t>III</t>
  </si>
  <si>
    <t>Juris Bricis</t>
  </si>
  <si>
    <t>21A</t>
  </si>
  <si>
    <t>IV</t>
  </si>
  <si>
    <t>Arnolds Lokmanis</t>
  </si>
  <si>
    <t>17A</t>
  </si>
  <si>
    <t>V</t>
  </si>
  <si>
    <t>Dmitrijs Dolgovs</t>
  </si>
  <si>
    <t>14A</t>
  </si>
  <si>
    <t>VI</t>
  </si>
  <si>
    <t>Maris Eisaks</t>
  </si>
  <si>
    <t>20A</t>
  </si>
  <si>
    <t>1 St</t>
  </si>
  <si>
    <t>VII</t>
  </si>
  <si>
    <t>Jurijs Dolgovs</t>
  </si>
  <si>
    <t>15A</t>
  </si>
  <si>
    <t>VIII</t>
  </si>
  <si>
    <t>Jānis Naļivaiko</t>
  </si>
  <si>
    <t>16A</t>
  </si>
  <si>
    <t>IX</t>
  </si>
  <si>
    <t/>
  </si>
  <si>
    <t>X</t>
  </si>
  <si>
    <t>Final Step 1</t>
  </si>
  <si>
    <t>Place Final s1</t>
  </si>
  <si>
    <t>G1 +hdc</t>
  </si>
  <si>
    <t>TOTEM</t>
  </si>
  <si>
    <t>20B</t>
  </si>
  <si>
    <t>16B</t>
  </si>
  <si>
    <t>Aivars Zizlans</t>
  </si>
  <si>
    <t>19B</t>
  </si>
  <si>
    <t xml:space="preserve">Vladimirs Pribiļevs </t>
  </si>
  <si>
    <t>18B</t>
  </si>
  <si>
    <t>Vladimirs Lagunovs</t>
  </si>
  <si>
    <t>Veronika Hudjakova</t>
  </si>
  <si>
    <t>15B</t>
  </si>
  <si>
    <t>Daniels Vēzis</t>
  </si>
  <si>
    <t>14B</t>
  </si>
  <si>
    <t>Roberts Šipkevics</t>
  </si>
  <si>
    <t>21B</t>
  </si>
  <si>
    <t>Adina Kindzule</t>
  </si>
  <si>
    <t>17B</t>
  </si>
  <si>
    <t>Andrejs Tračs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</si>
  <si>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</si>
  <si>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</si>
  <si>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</si>
  <si>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</si>
  <si>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</si>
  <si>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</si>
  <si>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</si>
  <si>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</si>
  <si>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</si>
  <si>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</si>
  <si>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15C</t>
  </si>
  <si>
    <t>Poz.</t>
  </si>
  <si>
    <t>Rez. For NEW  Player</t>
  </si>
  <si>
    <t>G3</t>
  </si>
  <si>
    <t>G4</t>
  </si>
  <si>
    <t>Kvalif.</t>
  </si>
  <si>
    <t>FS1</t>
  </si>
  <si>
    <t>FS2</t>
  </si>
  <si>
    <t>Final</t>
  </si>
  <si>
    <t>rezult w/o HDC</t>
  </si>
  <si>
    <t>Yes</t>
  </si>
  <si>
    <t>HDC</t>
  </si>
  <si>
    <t>19C</t>
  </si>
  <si>
    <t>Rez+hdc</t>
  </si>
  <si>
    <t>G5</t>
  </si>
  <si>
    <t>14C</t>
  </si>
  <si>
    <t>Igors Dumcevs</t>
  </si>
  <si>
    <t>3in1</t>
  </si>
  <si>
    <t>Desp.</t>
  </si>
  <si>
    <t>Raimonds Zemitis</t>
  </si>
  <si>
    <t>17C</t>
  </si>
  <si>
    <t>Aivars Kuksa</t>
  </si>
  <si>
    <t>Dmitrijs Paškovs</t>
  </si>
  <si>
    <t>21C</t>
  </si>
  <si>
    <t>Janis Zālītis</t>
  </si>
  <si>
    <t>16C</t>
  </si>
  <si>
    <t xml:space="preserve">Jurijs Dumcevs </t>
  </si>
  <si>
    <t>Jānis Rozenbergs</t>
  </si>
  <si>
    <t>20C</t>
  </si>
  <si>
    <t>18C</t>
  </si>
  <si>
    <t>Maija Kuksa</t>
  </si>
  <si>
    <t>Reitings turnīram "6no36" season 2010-2011</t>
  </si>
  <si>
    <t>Menesa reitings: 10.2010</t>
  </si>
  <si>
    <t>Gada reitings</t>
  </si>
  <si>
    <t>Place</t>
  </si>
  <si>
    <t>Total</t>
  </si>
  <si>
    <t>Aigars Strautiņš</t>
  </si>
  <si>
    <t xml:space="preserve">Jelena Šorohova </t>
  </si>
  <si>
    <t>Dmitrijs Čebotarjovs</t>
  </si>
  <si>
    <t>Janis Zemitis</t>
  </si>
  <si>
    <t>Marina Petrova</t>
  </si>
  <si>
    <t>Artūrs Maslovs</t>
  </si>
  <si>
    <t>Aleksejs Dolgovs</t>
  </si>
  <si>
    <t>Handikapi turnīram "6no36"</t>
  </si>
  <si>
    <t>Spēkā no: __.__.2009</t>
  </si>
  <si>
    <t>psn</t>
  </si>
  <si>
    <t>AVG</t>
  </si>
  <si>
    <t>Games</t>
  </si>
  <si>
    <t>Aivis Kuksa</t>
  </si>
  <si>
    <t>Aleksandrs Liniņš</t>
  </si>
  <si>
    <t>Aleksejs Smirnovs</t>
  </si>
  <si>
    <t>Andrejs Lielumnieks</t>
  </si>
  <si>
    <t>Artūrs Bricis</t>
  </si>
  <si>
    <t>Artūrs Levikins</t>
  </si>
  <si>
    <t>Diana Zavjalova</t>
  </si>
  <si>
    <t>Edgars Juberts</t>
  </si>
  <si>
    <t>Edijs Zemitis</t>
  </si>
  <si>
    <t>Guntars Beisons</t>
  </si>
  <si>
    <t>Igors Gnocs</t>
  </si>
  <si>
    <t>Igors Kude</t>
  </si>
  <si>
    <t>Ivars Vinters</t>
  </si>
  <si>
    <t>Jānis Bucens</t>
  </si>
  <si>
    <t>Jānis Lazda</t>
  </si>
  <si>
    <t>Jānis Štokmanis</t>
  </si>
  <si>
    <t>Jeļena Čeliševa</t>
  </si>
  <si>
    <t>Julians Visockis</t>
  </si>
  <si>
    <t>Jurijs Volčeks</t>
  </si>
  <si>
    <t>Kaspars Beķeris</t>
  </si>
  <si>
    <t>Kirils Hudjakovs</t>
  </si>
  <si>
    <t>Konstantins Palunis</t>
  </si>
  <si>
    <t>Kristaps Lusars</t>
  </si>
  <si>
    <t>Liva Vaivade</t>
  </si>
  <si>
    <t>Mareks Eglitis</t>
  </si>
  <si>
    <t>Mareks Žukurs</t>
  </si>
  <si>
    <t>Marija Tkačenko</t>
  </si>
  <si>
    <t>Maris Dukurs</t>
  </si>
  <si>
    <t>Māris Štokmanis</t>
  </si>
  <si>
    <t>Martins Morozs</t>
  </si>
  <si>
    <t>Martins Nicmanis</t>
  </si>
  <si>
    <t>Natālija Pribiļeva</t>
  </si>
  <si>
    <t>Nikolajs Ovčiņņikovs</t>
  </si>
  <si>
    <t>Oskars Kreilis</t>
  </si>
  <si>
    <t>Peteris Cimdins</t>
  </si>
  <si>
    <t>Pēteris Martinsons</t>
  </si>
  <si>
    <t>Renārs Rutenbergs</t>
  </si>
  <si>
    <t>Sergejs Vorobjovs</t>
  </si>
  <si>
    <t>Signe Vintere</t>
  </si>
  <si>
    <t>Valdemars Vaivads</t>
  </si>
  <si>
    <t>Verners Veidulis</t>
  </si>
  <si>
    <t>Aleksandrs Cigankovs</t>
  </si>
  <si>
    <t>Aleksandrs Križanovskis</t>
  </si>
  <si>
    <t>Aleksandrs Margolis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</si>
  <si>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</si>
  <si>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</si>
  <si>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</si>
  <si>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</si>
  <si>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</si>
  <si>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</si>
  <si>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</si>
  <si>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</si>
  <si>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</si>
  <si>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</si>
  <si>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</si>
  <si>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</si>
  <si>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</si>
  <si>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</si>
  <si>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</si>
  <si>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</si>
  <si>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</si>
  <si>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</si>
  <si>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Edgars Poiss</t>
  </si>
  <si>
    <t>Edmunds Bušs</t>
  </si>
  <si>
    <t>Einārs Lindermanis</t>
  </si>
  <si>
    <t>Elizabete Vārava</t>
  </si>
  <si>
    <t>Evija Vende-Priekule</t>
  </si>
  <si>
    <t>Gatis Gailītis</t>
  </si>
  <si>
    <t>Ģirts Priekulis</t>
  </si>
  <si>
    <t>Guntars Licis</t>
  </si>
  <si>
    <t>Ivars Lauris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</si>
  <si>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</si>
  <si>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</si>
  <si>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</si>
  <si>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</si>
  <si>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</si>
  <si>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</si>
  <si>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</si>
  <si>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</si>
  <si>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</si>
  <si>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</si>
  <si>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</si>
  <si>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</si>
  <si>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</si>
  <si>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</si>
  <si>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</si>
  <si>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</si>
  <si>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</si>
  <si>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</si>
  <si>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</si>
  <si>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</si>
  <si>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 xml:space="preserve">Normunds Dācis </t>
  </si>
  <si>
    <t>Olafs Brežinskis</t>
  </si>
  <si>
    <t>Olegs Titovecs</t>
  </si>
  <si>
    <t>Olga Petrova</t>
  </si>
  <si>
    <t>Pjotrs Ovčiņņikovs</t>
  </si>
  <si>
    <t>Raimonds Rutenbergs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</si>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</sst>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0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1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0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>
      <alignment horizontal="center"/>
    </xf>
    <xf numFmtId="1" fontId="23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8" fillId="4" borderId="11" xfId="0" applyFont="1" applyFill="1" applyBorder="1" applyAlignment="1">
      <alignment horizontal="center"/>
    </xf>
    <xf numFmtId="0" fontId="27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7" fillId="7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15" fillId="8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2" fillId="8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10" borderId="2" xfId="0" applyFont="1" applyFill="1" applyBorder="1" applyAlignment="1" applyProtection="1">
      <alignment/>
      <protection locked="0"/>
    </xf>
    <xf numFmtId="0" fontId="23" fillId="5" borderId="2" xfId="21" applyFont="1" applyFill="1" applyBorder="1" applyAlignment="1" applyProtection="1">
      <alignment horizontal="center"/>
      <protection locked="0"/>
    </xf>
    <xf numFmtId="0" fontId="36" fillId="0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8" fontId="0" fillId="0" borderId="2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10" borderId="3" xfId="0" applyFont="1" applyFill="1" applyBorder="1" applyAlignment="1" applyProtection="1">
      <alignment/>
      <protection locked="0"/>
    </xf>
    <xf numFmtId="0" fontId="23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8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40" fillId="7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 applyProtection="1">
      <alignment/>
      <protection hidden="1"/>
    </xf>
    <xf numFmtId="0" fontId="41" fillId="7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2" fillId="0" borderId="22" xfId="0" applyFont="1" applyFill="1" applyBorder="1" applyAlignment="1">
      <alignment/>
    </xf>
    <xf numFmtId="1" fontId="5" fillId="7" borderId="14" xfId="0" applyNumberFormat="1" applyFont="1" applyFill="1" applyBorder="1" applyAlignment="1" applyProtection="1">
      <alignment horizontal="center"/>
      <protection locked="0"/>
    </xf>
    <xf numFmtId="0" fontId="43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4" fillId="0" borderId="25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7" borderId="14" xfId="0" applyNumberFormat="1" applyFont="1" applyFill="1" applyBorder="1" applyAlignment="1" applyProtection="1">
      <alignment horizontal="center"/>
      <protection locked="0"/>
    </xf>
    <xf numFmtId="1" fontId="34" fillId="7" borderId="26" xfId="0" applyNumberFormat="1" applyFont="1" applyFill="1" applyBorder="1" applyAlignment="1" applyProtection="1">
      <alignment horizontal="center"/>
      <protection locked="0"/>
    </xf>
    <xf numFmtId="0" fontId="36" fillId="0" borderId="7" xfId="0" applyFont="1" applyFill="1" applyBorder="1" applyAlignment="1" applyProtection="1">
      <alignment/>
      <protection hidden="1"/>
    </xf>
    <xf numFmtId="1" fontId="34" fillId="7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1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6" fillId="7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10" borderId="1" xfId="0" applyFont="1" applyFill="1" applyBorder="1" applyAlignment="1" applyProtection="1">
      <alignment/>
      <protection locked="0"/>
    </xf>
    <xf numFmtId="0" fontId="23" fillId="5" borderId="12" xfId="21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/>
      <protection hidden="1"/>
    </xf>
    <xf numFmtId="1" fontId="17" fillId="0" borderId="24" xfId="0" applyNumberFormat="1" applyFont="1" applyFill="1" applyBorder="1" applyAlignment="1" applyProtection="1">
      <alignment horizontal="center"/>
      <protection hidden="1"/>
    </xf>
    <xf numFmtId="188" fontId="0" fillId="0" borderId="1" xfId="0" applyNumberFormat="1" applyFont="1" applyFill="1" applyBorder="1" applyAlignment="1" applyProtection="1">
      <alignment/>
      <protection hidden="1"/>
    </xf>
    <xf numFmtId="1" fontId="5" fillId="0" borderId="26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0" fontId="45" fillId="5" borderId="2" xfId="0" applyFont="1" applyFill="1" applyBorder="1" applyAlignment="1" applyProtection="1">
      <alignment/>
      <protection hidden="1"/>
    </xf>
    <xf numFmtId="1" fontId="46" fillId="4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3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6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2" fillId="8" borderId="2" xfId="0" applyFont="1" applyFill="1" applyBorder="1" applyAlignment="1" applyProtection="1">
      <alignment/>
      <protection hidden="1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0" fontId="16" fillId="7" borderId="3" xfId="2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47" fillId="11" borderId="0" xfId="0" applyFont="1" applyFill="1" applyAlignment="1" applyProtection="1">
      <alignment/>
      <protection locked="0"/>
    </xf>
    <xf numFmtId="0" fontId="36" fillId="11" borderId="0" xfId="0" applyFont="1" applyFill="1" applyAlignment="1">
      <alignment/>
    </xf>
    <xf numFmtId="0" fontId="36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left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left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1" fontId="8" fillId="6" borderId="35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5" fillId="11" borderId="0" xfId="0" applyFont="1" applyFill="1" applyAlignment="1" applyProtection="1">
      <alignment horizontal="center"/>
      <protection locked="0"/>
    </xf>
    <xf numFmtId="0" fontId="36" fillId="11" borderId="0" xfId="0" applyFont="1" applyFill="1" applyBorder="1" applyAlignment="1" applyProtection="1">
      <alignment horizontal="center" vertical="center"/>
      <protection locked="0"/>
    </xf>
    <xf numFmtId="0" fontId="36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3" fillId="0" borderId="38" xfId="0" applyFont="1" applyBorder="1" applyAlignment="1" applyProtection="1">
      <alignment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51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40" xfId="0" applyFont="1" applyFill="1" applyBorder="1" applyAlignment="1" applyProtection="1">
      <alignment horizontal="center" vertical="center" wrapText="1"/>
      <protection locked="0"/>
    </xf>
    <xf numFmtId="188" fontId="8" fillId="11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7" fillId="0" borderId="33" xfId="0" applyFont="1" applyFill="1" applyBorder="1" applyAlignment="1" applyProtection="1">
      <alignment/>
      <protection locked="0"/>
    </xf>
    <xf numFmtId="1" fontId="57" fillId="12" borderId="3" xfId="0" applyNumberFormat="1" applyFont="1" applyFill="1" applyBorder="1" applyAlignment="1" applyProtection="1">
      <alignment horizontal="center"/>
      <protection locked="0"/>
    </xf>
    <xf numFmtId="0" fontId="46" fillId="0" borderId="3" xfId="0" applyFont="1" applyBorder="1" applyAlignment="1" applyProtection="1">
      <alignment horizontal="left" vertical="center" indent="1"/>
      <protection locked="0"/>
    </xf>
    <xf numFmtId="0" fontId="46" fillId="5" borderId="3" xfId="0" applyFont="1" applyFill="1" applyBorder="1" applyAlignment="1" applyProtection="1">
      <alignment horizontal="center" vertical="center"/>
      <protection locked="0"/>
    </xf>
    <xf numFmtId="2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57" fillId="5" borderId="34" xfId="0" applyFont="1" applyFill="1" applyBorder="1" applyAlignment="1" applyProtection="1">
      <alignment horizontal="center" vertical="center"/>
      <protection locked="0"/>
    </xf>
    <xf numFmtId="0" fontId="58" fillId="5" borderId="21" xfId="0" applyFont="1" applyFill="1" applyBorder="1" applyAlignment="1">
      <alignment/>
    </xf>
    <xf numFmtId="0" fontId="58" fillId="5" borderId="3" xfId="0" applyFont="1" applyFill="1" applyBorder="1" applyAlignment="1">
      <alignment/>
    </xf>
    <xf numFmtId="0" fontId="58" fillId="5" borderId="34" xfId="0" applyFont="1" applyFill="1" applyBorder="1" applyAlignment="1">
      <alignment/>
    </xf>
    <xf numFmtId="0" fontId="53" fillId="5" borderId="21" xfId="0" applyFont="1" applyFill="1" applyBorder="1" applyAlignment="1">
      <alignment/>
    </xf>
    <xf numFmtId="0" fontId="53" fillId="5" borderId="3" xfId="0" applyFont="1" applyFill="1" applyBorder="1" applyAlignment="1">
      <alignment/>
    </xf>
    <xf numFmtId="0" fontId="46" fillId="0" borderId="3" xfId="0" applyFont="1" applyBorder="1" applyAlignment="1" applyProtection="1">
      <alignment horizontal="center" vertical="center"/>
      <protection locked="0"/>
    </xf>
    <xf numFmtId="2" fontId="57" fillId="0" borderId="3" xfId="0" applyNumberFormat="1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/>
    </xf>
    <xf numFmtId="0" fontId="58" fillId="0" borderId="3" xfId="0" applyFont="1" applyBorder="1" applyAlignment="1">
      <alignment/>
    </xf>
    <xf numFmtId="0" fontId="58" fillId="0" borderId="34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46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53" fillId="5" borderId="33" xfId="0" applyFont="1" applyFill="1" applyBorder="1" applyAlignment="1" applyProtection="1">
      <alignment/>
      <protection locked="0"/>
    </xf>
    <xf numFmtId="1" fontId="53" fillId="5" borderId="3" xfId="0" applyNumberFormat="1" applyFont="1" applyFill="1" applyBorder="1" applyAlignment="1" applyProtection="1">
      <alignment horizontal="center"/>
      <protection locked="0"/>
    </xf>
    <xf numFmtId="0" fontId="59" fillId="5" borderId="3" xfId="0" applyFont="1" applyFill="1" applyBorder="1" applyAlignment="1" applyProtection="1">
      <alignment horizontal="left" vertical="center" indent="1"/>
      <protection locked="0"/>
    </xf>
    <xf numFmtId="0" fontId="59" fillId="5" borderId="3" xfId="0" applyFont="1" applyFill="1" applyBorder="1" applyAlignment="1" applyProtection="1">
      <alignment horizontal="center" vertical="center"/>
      <protection locked="0"/>
    </xf>
    <xf numFmtId="2" fontId="53" fillId="5" borderId="3" xfId="0" applyNumberFormat="1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581900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95800" y="85725"/>
          <a:ext cx="244792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620625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7991475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62850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390525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6125" y="8620125"/>
          <a:ext cx="20288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10-2011\6no36_season10-11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91_10.10.#2"/>
      <sheetName val="G190_03.10.#1"/>
      <sheetName val="Main"/>
      <sheetName val="WEB-Game"/>
      <sheetName val="WEB-Reiting"/>
      <sheetName val="WEB-Handicap"/>
      <sheetName val="Handicap"/>
      <sheetName val="Reitings 10-11"/>
      <sheetName val="Games 10-11"/>
      <sheetName val="Games summer 10"/>
      <sheetName val="Games 09-10"/>
      <sheetName val="Games summer 09"/>
      <sheetName val="Games 08-09"/>
      <sheetName val="Game_Template"/>
      <sheetName val="List_Texts"/>
      <sheetName val="Games 09-10 (m)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zoomScale="75" zoomScaleNormal="75" zoomScaleSheetLayoutView="75" workbookViewId="0" topLeftCell="A1">
      <selection activeCell="A78" sqref="A78:BN145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00390625" style="1" customWidth="1"/>
    <col min="6" max="7" width="6.140625" style="1" customWidth="1"/>
    <col min="8" max="8" width="8.2812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191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15</v>
      </c>
      <c r="C4" s="28" t="s">
        <v>13</v>
      </c>
      <c r="D4" s="29" t="s">
        <v>14</v>
      </c>
      <c r="E4" s="30" t="s">
        <v>15</v>
      </c>
      <c r="F4" s="31">
        <v>268</v>
      </c>
      <c r="G4" s="32">
        <v>213</v>
      </c>
      <c r="H4" s="33">
        <v>481</v>
      </c>
      <c r="I4" s="34">
        <v>511</v>
      </c>
      <c r="J4" s="35">
        <v>0</v>
      </c>
      <c r="K4" s="36">
        <v>56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10</v>
      </c>
      <c r="C5" s="38" t="s">
        <v>17</v>
      </c>
      <c r="D5" s="29" t="s">
        <v>18</v>
      </c>
      <c r="E5" s="30" t="s">
        <v>19</v>
      </c>
      <c r="F5" s="31">
        <v>211</v>
      </c>
      <c r="G5" s="39">
        <v>212</v>
      </c>
      <c r="H5" s="40">
        <v>423</v>
      </c>
      <c r="I5" s="41">
        <v>443</v>
      </c>
      <c r="J5" s="42">
        <v>-68</v>
      </c>
      <c r="K5" s="36">
        <v>37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20</v>
      </c>
      <c r="B6" s="27">
        <v>9</v>
      </c>
      <c r="C6" s="38" t="s">
        <v>21</v>
      </c>
      <c r="D6" s="29" t="s">
        <v>18</v>
      </c>
      <c r="E6" s="30" t="s">
        <v>22</v>
      </c>
      <c r="F6" s="31">
        <v>205</v>
      </c>
      <c r="G6" s="39">
        <v>219</v>
      </c>
      <c r="H6" s="40">
        <v>424</v>
      </c>
      <c r="I6" s="41">
        <v>442</v>
      </c>
      <c r="J6" s="42">
        <v>-69</v>
      </c>
      <c r="K6" s="36">
        <v>28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22</v>
      </c>
      <c r="C7" s="38" t="s">
        <v>24</v>
      </c>
      <c r="D7" s="29" t="s">
        <v>18</v>
      </c>
      <c r="E7" s="30" t="s">
        <v>25</v>
      </c>
      <c r="F7" s="31">
        <v>179</v>
      </c>
      <c r="G7" s="39">
        <v>215</v>
      </c>
      <c r="H7" s="40">
        <v>394</v>
      </c>
      <c r="I7" s="41">
        <v>438</v>
      </c>
      <c r="J7" s="42">
        <v>-73</v>
      </c>
      <c r="K7" s="45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11</v>
      </c>
      <c r="C8" s="38" t="s">
        <v>27</v>
      </c>
      <c r="D8" s="29" t="s">
        <v>18</v>
      </c>
      <c r="E8" s="30" t="s">
        <v>28</v>
      </c>
      <c r="F8" s="31">
        <v>195</v>
      </c>
      <c r="G8" s="39">
        <v>181</v>
      </c>
      <c r="H8" s="40">
        <v>376</v>
      </c>
      <c r="I8" s="41">
        <v>398</v>
      </c>
      <c r="J8" s="42">
        <v>-113</v>
      </c>
      <c r="K8" s="45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6" t="s">
        <v>29</v>
      </c>
      <c r="B9" s="47">
        <v>19</v>
      </c>
      <c r="C9" s="48" t="s">
        <v>30</v>
      </c>
      <c r="D9" s="49" t="s">
        <v>18</v>
      </c>
      <c r="E9" s="50" t="s">
        <v>31</v>
      </c>
      <c r="F9" s="51">
        <v>193</v>
      </c>
      <c r="G9" s="52">
        <v>147</v>
      </c>
      <c r="H9" s="53">
        <v>340</v>
      </c>
      <c r="I9" s="54">
        <v>378</v>
      </c>
      <c r="J9" s="55">
        <v>-133</v>
      </c>
      <c r="K9" s="56" t="s">
        <v>32</v>
      </c>
      <c r="M9" s="57"/>
      <c r="O9" s="6"/>
      <c r="P9" s="6"/>
      <c r="R9" s="6"/>
      <c r="T9" s="7"/>
      <c r="U9" s="7"/>
      <c r="V9" s="8"/>
      <c r="W9" s="8"/>
      <c r="X9"/>
    </row>
    <row r="10" spans="1:24" ht="18.75" thickTop="1">
      <c r="A10" s="58" t="s">
        <v>33</v>
      </c>
      <c r="B10" s="27">
        <v>14</v>
      </c>
      <c r="C10" s="38" t="s">
        <v>34</v>
      </c>
      <c r="D10" s="29" t="s">
        <v>18</v>
      </c>
      <c r="E10" s="59" t="s">
        <v>35</v>
      </c>
      <c r="F10" s="60">
        <v>194</v>
      </c>
      <c r="G10" s="61">
        <v>153</v>
      </c>
      <c r="H10" s="62">
        <v>347</v>
      </c>
      <c r="I10" s="34">
        <v>375</v>
      </c>
      <c r="J10" s="63">
        <v>-136</v>
      </c>
      <c r="K10" s="64"/>
      <c r="M10" s="65"/>
      <c r="O10" s="6"/>
      <c r="P10" s="6"/>
      <c r="R10" s="6"/>
      <c r="T10" s="7"/>
      <c r="U10" s="66"/>
      <c r="V10" s="8"/>
      <c r="W10" s="8"/>
      <c r="X10"/>
    </row>
    <row r="11" spans="1:24" ht="18">
      <c r="A11" s="67" t="s">
        <v>36</v>
      </c>
      <c r="B11" s="27">
        <v>19</v>
      </c>
      <c r="C11" s="38" t="s">
        <v>37</v>
      </c>
      <c r="D11" s="68" t="s">
        <v>18</v>
      </c>
      <c r="E11" s="30" t="s">
        <v>38</v>
      </c>
      <c r="F11" s="31">
        <v>173</v>
      </c>
      <c r="G11" s="32">
        <v>153</v>
      </c>
      <c r="H11" s="40">
        <v>326</v>
      </c>
      <c r="I11" s="41">
        <v>364</v>
      </c>
      <c r="J11" s="42">
        <v>-147</v>
      </c>
      <c r="K11" s="64"/>
      <c r="M11" s="65"/>
      <c r="O11" s="6"/>
      <c r="P11" s="6"/>
      <c r="R11" s="6"/>
      <c r="T11" s="7"/>
      <c r="U11" s="66"/>
      <c r="V11" s="8"/>
      <c r="W11" s="8"/>
      <c r="X11"/>
    </row>
    <row r="12" spans="1:24" ht="18">
      <c r="A12" s="67" t="s">
        <v>39</v>
      </c>
      <c r="B12" s="69"/>
      <c r="C12" s="70"/>
      <c r="D12" s="71"/>
      <c r="E12" s="30"/>
      <c r="F12" s="39"/>
      <c r="G12" s="39"/>
      <c r="H12" s="40" t="s">
        <v>40</v>
      </c>
      <c r="I12" s="41" t="s">
        <v>40</v>
      </c>
      <c r="J12" s="42" t="s">
        <v>40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8">
      <c r="A13" s="67" t="s">
        <v>41</v>
      </c>
      <c r="B13" s="69"/>
      <c r="C13" s="70"/>
      <c r="D13" s="71"/>
      <c r="E13" s="30"/>
      <c r="F13" s="39"/>
      <c r="G13" s="39"/>
      <c r="H13" s="40" t="s">
        <v>40</v>
      </c>
      <c r="I13" s="41" t="s">
        <v>40</v>
      </c>
      <c r="J13" s="42" t="s">
        <v>40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ht="63" customHeight="1">
      <c r="M14" s="72"/>
    </row>
    <row r="15" ht="20.25" customHeight="1">
      <c r="M15" s="72"/>
    </row>
    <row r="16" spans="1:9" ht="26.25" customHeight="1">
      <c r="A16" s="11" t="s">
        <v>42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43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44</v>
      </c>
      <c r="H17" s="79" t="s">
        <v>10</v>
      </c>
      <c r="I17" s="80"/>
    </row>
    <row r="18" spans="1:23" ht="18">
      <c r="A18" s="36">
        <v>1</v>
      </c>
      <c r="B18" s="27">
        <v>15</v>
      </c>
      <c r="C18" s="81" t="s">
        <v>13</v>
      </c>
      <c r="D18" s="29" t="s">
        <v>14</v>
      </c>
      <c r="E18" s="82" t="s">
        <v>35</v>
      </c>
      <c r="F18" s="31">
        <v>268</v>
      </c>
      <c r="G18" s="41">
        <v>283</v>
      </c>
      <c r="H18" s="42">
        <v>77</v>
      </c>
      <c r="I18" s="83" t="s">
        <v>45</v>
      </c>
      <c r="J18" s="36">
        <v>1</v>
      </c>
      <c r="S18" s="84"/>
      <c r="T18" s="85"/>
      <c r="U18" s="86"/>
      <c r="V18" s="87"/>
      <c r="W18" s="87"/>
    </row>
    <row r="19" spans="1:23" ht="18">
      <c r="A19" s="36">
        <v>2</v>
      </c>
      <c r="B19" s="27">
        <v>10</v>
      </c>
      <c r="C19" s="88" t="s">
        <v>17</v>
      </c>
      <c r="D19" s="29" t="s">
        <v>18</v>
      </c>
      <c r="E19" s="82" t="s">
        <v>46</v>
      </c>
      <c r="F19" s="31">
        <v>211</v>
      </c>
      <c r="G19" s="41">
        <v>221</v>
      </c>
      <c r="H19" s="42">
        <v>15</v>
      </c>
      <c r="I19" s="89"/>
      <c r="J19" s="36">
        <v>2</v>
      </c>
      <c r="S19" s="84"/>
      <c r="T19" s="85"/>
      <c r="U19" s="86"/>
      <c r="V19" s="87"/>
      <c r="W19" s="87"/>
    </row>
    <row r="20" spans="1:23" ht="18">
      <c r="A20" s="36">
        <v>3</v>
      </c>
      <c r="B20" s="27">
        <v>9</v>
      </c>
      <c r="C20" s="90" t="s">
        <v>21</v>
      </c>
      <c r="D20" s="29" t="s">
        <v>18</v>
      </c>
      <c r="E20" s="82" t="s">
        <v>22</v>
      </c>
      <c r="F20" s="31">
        <v>205</v>
      </c>
      <c r="G20" s="41">
        <v>214</v>
      </c>
      <c r="H20" s="42">
        <v>8</v>
      </c>
      <c r="I20" s="89"/>
      <c r="J20" s="36">
        <v>3</v>
      </c>
      <c r="K20" s="91"/>
      <c r="S20" s="84"/>
      <c r="T20" s="85"/>
      <c r="U20" s="86"/>
      <c r="V20" s="87"/>
      <c r="W20" s="87"/>
    </row>
    <row r="21" spans="1:23" ht="18">
      <c r="A21" s="36">
        <v>4</v>
      </c>
      <c r="B21" s="27">
        <v>19</v>
      </c>
      <c r="C21" s="81" t="s">
        <v>30</v>
      </c>
      <c r="D21" s="68" t="s">
        <v>18</v>
      </c>
      <c r="E21" s="82" t="s">
        <v>38</v>
      </c>
      <c r="F21" s="31">
        <v>193</v>
      </c>
      <c r="G21" s="41">
        <v>212</v>
      </c>
      <c r="H21" s="42">
        <v>6</v>
      </c>
      <c r="I21" s="83" t="s">
        <v>45</v>
      </c>
      <c r="J21" s="36">
        <v>4</v>
      </c>
      <c r="S21" s="84"/>
      <c r="T21" s="85"/>
      <c r="U21" s="86"/>
      <c r="V21" s="87"/>
      <c r="W21" s="87"/>
    </row>
    <row r="22" spans="1:23" ht="18">
      <c r="A22" s="36">
        <v>5</v>
      </c>
      <c r="B22" s="27">
        <v>14</v>
      </c>
      <c r="C22" s="90" t="s">
        <v>34</v>
      </c>
      <c r="D22" s="29" t="s">
        <v>18</v>
      </c>
      <c r="E22" s="82" t="s">
        <v>28</v>
      </c>
      <c r="F22" s="60">
        <v>194</v>
      </c>
      <c r="G22" s="41">
        <v>208</v>
      </c>
      <c r="H22" s="42">
        <v>2</v>
      </c>
      <c r="I22" s="92"/>
      <c r="J22" s="36">
        <v>5</v>
      </c>
      <c r="S22" s="84"/>
      <c r="T22" s="85"/>
      <c r="U22" s="86"/>
      <c r="V22" s="87"/>
      <c r="W22" s="87"/>
    </row>
    <row r="23" spans="1:23" ht="18.75" thickBot="1">
      <c r="A23" s="93">
        <v>6</v>
      </c>
      <c r="B23" s="47">
        <v>11</v>
      </c>
      <c r="C23" s="94" t="s">
        <v>27</v>
      </c>
      <c r="D23" s="95" t="s">
        <v>18</v>
      </c>
      <c r="E23" s="96" t="s">
        <v>47</v>
      </c>
      <c r="F23" s="51">
        <v>195</v>
      </c>
      <c r="G23" s="54">
        <v>206</v>
      </c>
      <c r="H23" s="55">
        <v>0</v>
      </c>
      <c r="I23" s="92"/>
      <c r="J23" s="36">
        <v>6</v>
      </c>
      <c r="S23" s="84"/>
      <c r="T23" s="85"/>
      <c r="U23" s="86"/>
      <c r="V23" s="87"/>
      <c r="W23" s="87"/>
    </row>
    <row r="24" spans="1:23" ht="18">
      <c r="A24" s="97">
        <v>7</v>
      </c>
      <c r="B24" s="98"/>
      <c r="C24" s="99" t="s">
        <v>48</v>
      </c>
      <c r="D24" s="100" t="s">
        <v>18</v>
      </c>
      <c r="E24" s="30" t="s">
        <v>49</v>
      </c>
      <c r="F24" s="101">
        <v>200</v>
      </c>
      <c r="G24" s="34">
        <v>205</v>
      </c>
      <c r="H24" s="35">
        <v>-1</v>
      </c>
      <c r="I24" s="92"/>
      <c r="J24" s="65"/>
      <c r="O24" s="8"/>
      <c r="S24" s="84"/>
      <c r="T24" s="85"/>
      <c r="U24" s="86"/>
      <c r="V24" s="87"/>
      <c r="W24" s="87"/>
    </row>
    <row r="25" spans="1:23" ht="18">
      <c r="A25" s="97">
        <v>8</v>
      </c>
      <c r="B25" s="27">
        <v>10</v>
      </c>
      <c r="C25" s="90" t="s">
        <v>50</v>
      </c>
      <c r="D25" s="29" t="s">
        <v>18</v>
      </c>
      <c r="E25" s="82" t="s">
        <v>51</v>
      </c>
      <c r="F25" s="31">
        <v>194</v>
      </c>
      <c r="G25" s="41">
        <v>204</v>
      </c>
      <c r="H25" s="42">
        <v>-2</v>
      </c>
      <c r="I25" s="89"/>
      <c r="J25" s="65"/>
      <c r="S25" s="84"/>
      <c r="T25" s="85"/>
      <c r="U25" s="86"/>
      <c r="V25" s="87"/>
      <c r="W25" s="87"/>
    </row>
    <row r="26" spans="1:23" ht="15">
      <c r="A26" s="102">
        <v>9</v>
      </c>
      <c r="B26" s="27">
        <v>22</v>
      </c>
      <c r="C26" s="81" t="s">
        <v>24</v>
      </c>
      <c r="D26" s="29" t="s">
        <v>18</v>
      </c>
      <c r="E26" s="82" t="s">
        <v>15</v>
      </c>
      <c r="F26" s="31">
        <v>179</v>
      </c>
      <c r="G26" s="41">
        <v>201</v>
      </c>
      <c r="H26" s="42">
        <v>-5</v>
      </c>
      <c r="I26" s="83" t="s">
        <v>45</v>
      </c>
      <c r="J26" s="103"/>
      <c r="S26" s="84"/>
      <c r="T26" s="85"/>
      <c r="U26" s="86"/>
      <c r="V26" s="87"/>
      <c r="W26" s="87"/>
    </row>
    <row r="27" spans="1:23" ht="18">
      <c r="A27" s="97">
        <v>10</v>
      </c>
      <c r="B27" s="27">
        <v>16</v>
      </c>
      <c r="C27" s="88" t="s">
        <v>52</v>
      </c>
      <c r="D27" s="29" t="s">
        <v>18</v>
      </c>
      <c r="E27" s="82" t="s">
        <v>19</v>
      </c>
      <c r="F27" s="31">
        <v>181</v>
      </c>
      <c r="G27" s="41">
        <v>197</v>
      </c>
      <c r="H27" s="42">
        <v>-9</v>
      </c>
      <c r="I27" s="92"/>
      <c r="J27" s="65"/>
      <c r="S27" s="84"/>
      <c r="T27" s="85"/>
      <c r="U27" s="86"/>
      <c r="V27" s="87"/>
      <c r="W27" s="87"/>
    </row>
    <row r="28" spans="1:23" ht="20.25" customHeight="1">
      <c r="A28" s="97">
        <v>11</v>
      </c>
      <c r="B28" s="27">
        <v>19</v>
      </c>
      <c r="C28" s="81" t="s">
        <v>37</v>
      </c>
      <c r="D28" s="68" t="s">
        <v>18</v>
      </c>
      <c r="E28" s="82" t="s">
        <v>25</v>
      </c>
      <c r="F28" s="31">
        <v>173</v>
      </c>
      <c r="G28" s="41">
        <v>192</v>
      </c>
      <c r="H28" s="42">
        <v>-14</v>
      </c>
      <c r="I28" s="83" t="s">
        <v>45</v>
      </c>
      <c r="J28" s="65"/>
      <c r="S28" s="84"/>
      <c r="T28" s="104"/>
      <c r="U28" s="86"/>
      <c r="V28" s="87"/>
      <c r="W28" s="87"/>
    </row>
    <row r="29" spans="1:23" ht="20.25" customHeight="1">
      <c r="A29" s="97">
        <v>12</v>
      </c>
      <c r="B29" s="27">
        <v>20</v>
      </c>
      <c r="C29" s="90" t="s">
        <v>53</v>
      </c>
      <c r="D29" s="27" t="s">
        <v>14</v>
      </c>
      <c r="E29" s="82" t="s">
        <v>54</v>
      </c>
      <c r="F29" s="31">
        <v>167</v>
      </c>
      <c r="G29" s="41">
        <v>187</v>
      </c>
      <c r="H29" s="42">
        <v>-19</v>
      </c>
      <c r="I29" s="89"/>
      <c r="J29" s="65"/>
      <c r="S29" s="84"/>
      <c r="T29" s="104"/>
      <c r="U29" s="86"/>
      <c r="V29" s="87"/>
      <c r="W29" s="87"/>
    </row>
    <row r="30" spans="1:23" ht="20.25" customHeight="1">
      <c r="A30" s="97">
        <v>13</v>
      </c>
      <c r="B30" s="27">
        <v>0</v>
      </c>
      <c r="C30" s="105" t="s">
        <v>55</v>
      </c>
      <c r="D30" s="29" t="s">
        <v>18</v>
      </c>
      <c r="E30" s="82" t="s">
        <v>56</v>
      </c>
      <c r="F30" s="31">
        <v>184</v>
      </c>
      <c r="G30" s="41">
        <v>184</v>
      </c>
      <c r="H30" s="42">
        <v>-22</v>
      </c>
      <c r="I30" s="92"/>
      <c r="J30" s="65"/>
      <c r="S30" s="84"/>
      <c r="T30" s="104"/>
      <c r="U30" s="86"/>
      <c r="V30" s="87"/>
      <c r="W30" s="87"/>
    </row>
    <row r="31" spans="1:23" ht="20.25" customHeight="1">
      <c r="A31" s="97">
        <v>14</v>
      </c>
      <c r="B31" s="27">
        <v>14</v>
      </c>
      <c r="C31" s="88" t="s">
        <v>57</v>
      </c>
      <c r="D31" s="29" t="s">
        <v>18</v>
      </c>
      <c r="E31" s="82" t="s">
        <v>58</v>
      </c>
      <c r="F31" s="31">
        <v>167</v>
      </c>
      <c r="G31" s="41">
        <v>181</v>
      </c>
      <c r="H31" s="42">
        <v>-25</v>
      </c>
      <c r="I31" s="89"/>
      <c r="J31" s="106"/>
      <c r="S31" s="84"/>
      <c r="T31" s="104"/>
      <c r="U31" s="86"/>
      <c r="V31" s="87"/>
      <c r="W31" s="87"/>
    </row>
    <row r="32" spans="1:23" ht="20.25" customHeight="1">
      <c r="A32" s="97">
        <v>15</v>
      </c>
      <c r="B32" s="27">
        <v>10</v>
      </c>
      <c r="C32" s="107" t="s">
        <v>59</v>
      </c>
      <c r="D32" s="27" t="s">
        <v>14</v>
      </c>
      <c r="E32" s="82" t="s">
        <v>60</v>
      </c>
      <c r="F32" s="31">
        <v>170</v>
      </c>
      <c r="G32" s="41">
        <v>180</v>
      </c>
      <c r="H32" s="42">
        <v>-26</v>
      </c>
      <c r="I32" s="92"/>
      <c r="J32" s="65"/>
      <c r="S32" s="84"/>
      <c r="T32" s="104"/>
      <c r="U32" s="86"/>
      <c r="V32" s="87"/>
      <c r="W32" s="87"/>
    </row>
    <row r="33" spans="1:23" ht="20.25" customHeight="1">
      <c r="A33" s="97">
        <v>16</v>
      </c>
      <c r="B33" s="27">
        <v>10</v>
      </c>
      <c r="C33" s="90" t="s">
        <v>61</v>
      </c>
      <c r="D33" s="68" t="s">
        <v>18</v>
      </c>
      <c r="E33" s="82" t="s">
        <v>31</v>
      </c>
      <c r="F33" s="31">
        <v>167</v>
      </c>
      <c r="G33" s="108">
        <v>177</v>
      </c>
      <c r="H33" s="42">
        <v>-29</v>
      </c>
      <c r="I33" s="92"/>
      <c r="J33" s="65"/>
      <c r="S33" s="84"/>
      <c r="T33" s="104"/>
      <c r="U33" s="86"/>
      <c r="V33" s="87"/>
      <c r="W33" s="87"/>
    </row>
    <row r="34" spans="1:23" ht="104.2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5"/>
      <c r="S34" s="84"/>
      <c r="T34" s="104"/>
      <c r="U34" s="86"/>
      <c r="V34" s="87"/>
      <c r="W34" s="87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5"/>
      <c r="S35" s="84"/>
      <c r="T35" s="104"/>
      <c r="U35" s="86"/>
      <c r="V35" s="87"/>
      <c r="W35" s="87"/>
    </row>
    <row r="36" spans="1:14" ht="24" customHeight="1">
      <c r="A36" s="114" t="s">
        <v>62</v>
      </c>
      <c r="D36" s="14"/>
      <c r="E36" s="14"/>
      <c r="F36" s="115"/>
      <c r="N36" s="116">
        <v>265</v>
      </c>
    </row>
    <row r="37" spans="1:36" s="129" customFormat="1" ht="66" customHeight="1" thickBot="1">
      <c r="A37" s="17" t="s">
        <v>63</v>
      </c>
      <c r="B37" s="18" t="s">
        <v>3</v>
      </c>
      <c r="C37" s="19" t="s">
        <v>4</v>
      </c>
      <c r="D37" s="17" t="s">
        <v>64</v>
      </c>
      <c r="E37" s="20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65</v>
      </c>
      <c r="K37" s="20" t="s">
        <v>5</v>
      </c>
      <c r="L37" s="117">
        <v>5</v>
      </c>
      <c r="M37" s="119" t="s">
        <v>8</v>
      </c>
      <c r="N37" s="120" t="s">
        <v>66</v>
      </c>
      <c r="O37" s="121" t="s">
        <v>10</v>
      </c>
      <c r="P37" s="122" t="s">
        <v>67</v>
      </c>
      <c r="Q37" s="19" t="s">
        <v>68</v>
      </c>
      <c r="R37" s="123"/>
      <c r="S37" s="124" t="s">
        <v>69</v>
      </c>
      <c r="T37" s="124" t="s">
        <v>69</v>
      </c>
      <c r="U37" s="125" t="s">
        <v>70</v>
      </c>
      <c r="V37" s="126" t="s">
        <v>71</v>
      </c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H37" s="130"/>
      <c r="AI37" s="130"/>
      <c r="AJ37" s="130"/>
    </row>
    <row r="38" spans="1:36" s="129" customFormat="1" ht="20.25" customHeight="1">
      <c r="A38" s="131">
        <v>1</v>
      </c>
      <c r="B38" s="98">
        <v>15</v>
      </c>
      <c r="C38" s="132" t="s">
        <v>13</v>
      </c>
      <c r="D38" s="133" t="s">
        <v>14</v>
      </c>
      <c r="E38" s="30" t="s">
        <v>58</v>
      </c>
      <c r="F38" s="134">
        <v>178</v>
      </c>
      <c r="G38" s="135">
        <v>162</v>
      </c>
      <c r="H38" s="135">
        <v>265</v>
      </c>
      <c r="I38" s="135">
        <v>216</v>
      </c>
      <c r="J38" s="30"/>
      <c r="K38" s="30"/>
      <c r="L38" s="136"/>
      <c r="M38" s="137">
        <v>821</v>
      </c>
      <c r="N38" s="138">
        <v>881</v>
      </c>
      <c r="O38" s="139">
        <v>75</v>
      </c>
      <c r="P38" s="140">
        <v>162</v>
      </c>
      <c r="Q38" s="141">
        <v>265</v>
      </c>
      <c r="R38" s="142"/>
      <c r="S38" s="143"/>
      <c r="T38" s="144" t="s">
        <v>40</v>
      </c>
      <c r="U38" s="145" t="s">
        <v>40</v>
      </c>
      <c r="V38" s="146">
        <v>205.25</v>
      </c>
      <c r="W38" s="147"/>
      <c r="X38" s="148"/>
      <c r="Y38" s="149"/>
      <c r="Z38" s="149"/>
      <c r="AA38" s="130"/>
      <c r="AB38" s="130"/>
      <c r="AC38" s="130"/>
      <c r="AD38" s="130"/>
      <c r="AE38" s="130"/>
      <c r="AF38" s="130"/>
      <c r="AG38" s="6"/>
      <c r="AJ38" s="150"/>
    </row>
    <row r="39" spans="1:36" s="129" customFormat="1" ht="20.25" customHeight="1" thickBot="1">
      <c r="A39" s="151">
        <v>2</v>
      </c>
      <c r="B39" s="27">
        <v>19</v>
      </c>
      <c r="C39" s="81" t="s">
        <v>30</v>
      </c>
      <c r="D39" s="68" t="s">
        <v>18</v>
      </c>
      <c r="E39" s="82" t="s">
        <v>72</v>
      </c>
      <c r="F39" s="152">
        <v>193</v>
      </c>
      <c r="G39" s="153">
        <v>184</v>
      </c>
      <c r="H39" s="153">
        <v>220</v>
      </c>
      <c r="I39" s="153">
        <v>181</v>
      </c>
      <c r="J39" s="82" t="s">
        <v>73</v>
      </c>
      <c r="K39" s="82" t="s">
        <v>22</v>
      </c>
      <c r="L39" s="154">
        <v>169</v>
      </c>
      <c r="M39" s="155">
        <v>778</v>
      </c>
      <c r="N39" s="156">
        <v>854</v>
      </c>
      <c r="O39" s="157">
        <v>48</v>
      </c>
      <c r="P39" s="158">
        <v>181</v>
      </c>
      <c r="Q39" s="159">
        <v>220</v>
      </c>
      <c r="R39" s="160"/>
      <c r="S39" s="161"/>
      <c r="T39" s="144" t="s">
        <v>40</v>
      </c>
      <c r="U39" s="162" t="s">
        <v>40</v>
      </c>
      <c r="V39" s="163">
        <v>194.5</v>
      </c>
      <c r="W39" s="147"/>
      <c r="X39" s="164" t="s">
        <v>74</v>
      </c>
      <c r="Y39" s="112" t="s">
        <v>6</v>
      </c>
      <c r="Z39" s="112" t="s">
        <v>7</v>
      </c>
      <c r="AA39" s="112" t="s">
        <v>75</v>
      </c>
      <c r="AB39" s="112" t="s">
        <v>76</v>
      </c>
      <c r="AC39" s="165" t="s">
        <v>73</v>
      </c>
      <c r="AD39" s="166" t="s">
        <v>77</v>
      </c>
      <c r="AE39" s="167" t="s">
        <v>78</v>
      </c>
      <c r="AF39" s="168" t="s">
        <v>79</v>
      </c>
      <c r="AG39" s="167" t="s">
        <v>80</v>
      </c>
      <c r="AH39" s="130"/>
      <c r="AJ39" s="169"/>
    </row>
    <row r="40" spans="1:36" s="129" customFormat="1" ht="20.25" customHeight="1">
      <c r="A40" s="170">
        <v>3</v>
      </c>
      <c r="B40" s="27">
        <v>19</v>
      </c>
      <c r="C40" s="81" t="s">
        <v>37</v>
      </c>
      <c r="D40" s="68" t="s">
        <v>18</v>
      </c>
      <c r="E40" s="82" t="s">
        <v>15</v>
      </c>
      <c r="F40" s="171">
        <v>138</v>
      </c>
      <c r="G40" s="172">
        <v>245</v>
      </c>
      <c r="H40" s="153">
        <v>204</v>
      </c>
      <c r="I40" s="153">
        <v>182</v>
      </c>
      <c r="J40" s="82" t="s">
        <v>73</v>
      </c>
      <c r="K40" s="82" t="s">
        <v>25</v>
      </c>
      <c r="L40" s="154">
        <v>166</v>
      </c>
      <c r="M40" s="155">
        <v>797</v>
      </c>
      <c r="N40" s="156">
        <v>873</v>
      </c>
      <c r="O40" s="157">
        <v>67</v>
      </c>
      <c r="P40" s="158">
        <v>138</v>
      </c>
      <c r="Q40" s="159">
        <v>245</v>
      </c>
      <c r="R40" s="160"/>
      <c r="S40" s="161"/>
      <c r="T40" s="144" t="s">
        <v>40</v>
      </c>
      <c r="U40" s="162" t="s">
        <v>40</v>
      </c>
      <c r="V40" s="163">
        <v>199.25</v>
      </c>
      <c r="W40" s="147"/>
      <c r="X40" s="173"/>
      <c r="Y40" s="174">
        <v>231</v>
      </c>
      <c r="Z40" s="175">
        <v>186</v>
      </c>
      <c r="AA40" s="175">
        <v>160</v>
      </c>
      <c r="AB40" s="175">
        <v>174</v>
      </c>
      <c r="AC40" s="176">
        <v>158</v>
      </c>
      <c r="AD40" s="177">
        <v>751</v>
      </c>
      <c r="AE40" s="177">
        <v>200</v>
      </c>
      <c r="AF40" s="177" t="s">
        <v>40</v>
      </c>
      <c r="AG40" s="178" t="s">
        <v>40</v>
      </c>
      <c r="AH40" s="179" t="s">
        <v>81</v>
      </c>
      <c r="AI40" s="180"/>
      <c r="AJ40" s="169"/>
    </row>
    <row r="41" spans="1:36" s="129" customFormat="1" ht="20.25" customHeight="1">
      <c r="A41" s="170">
        <v>4</v>
      </c>
      <c r="B41" s="27">
        <v>22</v>
      </c>
      <c r="C41" s="81" t="s">
        <v>24</v>
      </c>
      <c r="D41" s="29" t="s">
        <v>18</v>
      </c>
      <c r="E41" s="82" t="s">
        <v>35</v>
      </c>
      <c r="F41" s="152">
        <v>182</v>
      </c>
      <c r="G41" s="153">
        <v>192</v>
      </c>
      <c r="H41" s="153">
        <v>197</v>
      </c>
      <c r="I41" s="181">
        <v>147</v>
      </c>
      <c r="J41" s="82" t="s">
        <v>73</v>
      </c>
      <c r="K41" s="82" t="s">
        <v>56</v>
      </c>
      <c r="L41" s="154">
        <v>183</v>
      </c>
      <c r="M41" s="155">
        <v>754</v>
      </c>
      <c r="N41" s="156">
        <v>842</v>
      </c>
      <c r="O41" s="157">
        <v>36</v>
      </c>
      <c r="P41" s="158">
        <v>147</v>
      </c>
      <c r="Q41" s="159">
        <v>197</v>
      </c>
      <c r="R41" s="160"/>
      <c r="S41" s="161" t="s">
        <v>82</v>
      </c>
      <c r="T41" s="182">
        <v>169</v>
      </c>
      <c r="U41" s="162" t="s">
        <v>40</v>
      </c>
      <c r="V41" s="163">
        <v>188.5</v>
      </c>
      <c r="W41" s="147"/>
      <c r="X41" s="183" t="s">
        <v>48</v>
      </c>
      <c r="Y41" s="184">
        <v>0</v>
      </c>
      <c r="Z41" s="184">
        <v>12</v>
      </c>
      <c r="AA41" s="184">
        <v>25</v>
      </c>
      <c r="AB41" s="184">
        <v>18</v>
      </c>
      <c r="AC41" s="184">
        <v>26</v>
      </c>
      <c r="AD41" s="60"/>
      <c r="AE41" s="60">
        <v>5</v>
      </c>
      <c r="AF41" s="60" t="s">
        <v>40</v>
      </c>
      <c r="AG41" s="185"/>
      <c r="AH41" s="186" t="s">
        <v>83</v>
      </c>
      <c r="AI41" s="180"/>
      <c r="AJ41" s="169"/>
    </row>
    <row r="42" spans="1:36" s="128" customFormat="1" ht="20.25" customHeight="1" thickBot="1">
      <c r="A42" s="187">
        <v>5</v>
      </c>
      <c r="B42" s="27">
        <v>10</v>
      </c>
      <c r="C42" s="90" t="s">
        <v>61</v>
      </c>
      <c r="D42" s="68" t="s">
        <v>18</v>
      </c>
      <c r="E42" s="82" t="s">
        <v>84</v>
      </c>
      <c r="F42" s="152">
        <v>234</v>
      </c>
      <c r="G42" s="153">
        <v>216</v>
      </c>
      <c r="H42" s="153">
        <v>178</v>
      </c>
      <c r="I42" s="153">
        <v>171</v>
      </c>
      <c r="J42" s="82"/>
      <c r="K42" s="82"/>
      <c r="L42" s="154"/>
      <c r="M42" s="155">
        <v>799</v>
      </c>
      <c r="N42" s="156">
        <v>839</v>
      </c>
      <c r="O42" s="157">
        <v>33</v>
      </c>
      <c r="P42" s="158">
        <v>171</v>
      </c>
      <c r="Q42" s="159">
        <v>234</v>
      </c>
      <c r="R42" s="160"/>
      <c r="S42" s="161"/>
      <c r="T42" s="182" t="s">
        <v>40</v>
      </c>
      <c r="U42" s="162" t="s">
        <v>40</v>
      </c>
      <c r="V42" s="163">
        <v>199.75</v>
      </c>
      <c r="W42" s="147"/>
      <c r="X42" s="188"/>
      <c r="Y42" s="189">
        <v>231</v>
      </c>
      <c r="Z42" s="189">
        <v>198</v>
      </c>
      <c r="AA42" s="189">
        <v>185</v>
      </c>
      <c r="AB42" s="189">
        <v>192</v>
      </c>
      <c r="AC42" s="189">
        <v>184</v>
      </c>
      <c r="AD42" s="190">
        <v>806</v>
      </c>
      <c r="AE42" s="190">
        <v>205</v>
      </c>
      <c r="AF42" s="191" t="s">
        <v>40</v>
      </c>
      <c r="AG42" s="192" t="s">
        <v>40</v>
      </c>
      <c r="AH42" s="193" t="s">
        <v>85</v>
      </c>
      <c r="AI42" s="194"/>
      <c r="AJ42" s="150"/>
    </row>
    <row r="43" spans="1:36" s="128" customFormat="1" ht="20.25" customHeight="1" thickBot="1">
      <c r="A43" s="195">
        <v>6</v>
      </c>
      <c r="B43" s="27">
        <v>20</v>
      </c>
      <c r="C43" s="90" t="s">
        <v>53</v>
      </c>
      <c r="D43" s="27" t="s">
        <v>14</v>
      </c>
      <c r="E43" s="82" t="s">
        <v>19</v>
      </c>
      <c r="F43" s="171">
        <v>149</v>
      </c>
      <c r="G43" s="172">
        <v>221</v>
      </c>
      <c r="H43" s="153">
        <v>201</v>
      </c>
      <c r="I43" s="153">
        <v>164</v>
      </c>
      <c r="J43" s="82" t="s">
        <v>73</v>
      </c>
      <c r="K43" s="82" t="s">
        <v>49</v>
      </c>
      <c r="L43" s="154">
        <v>169</v>
      </c>
      <c r="M43" s="155">
        <v>755</v>
      </c>
      <c r="N43" s="156">
        <v>835</v>
      </c>
      <c r="O43" s="157">
        <v>29</v>
      </c>
      <c r="P43" s="158">
        <v>149</v>
      </c>
      <c r="Q43" s="159">
        <v>221</v>
      </c>
      <c r="R43" s="160"/>
      <c r="S43" s="161"/>
      <c r="T43" s="144" t="s">
        <v>40</v>
      </c>
      <c r="U43" s="162" t="s">
        <v>40</v>
      </c>
      <c r="V43" s="163">
        <v>188.75</v>
      </c>
      <c r="W43" s="147"/>
      <c r="X43" s="164" t="s">
        <v>74</v>
      </c>
      <c r="Y43" s="112" t="s">
        <v>6</v>
      </c>
      <c r="Z43" s="112" t="s">
        <v>7</v>
      </c>
      <c r="AA43" s="112" t="s">
        <v>75</v>
      </c>
      <c r="AB43" s="112" t="s">
        <v>76</v>
      </c>
      <c r="AC43" s="165" t="s">
        <v>86</v>
      </c>
      <c r="AD43" s="166" t="s">
        <v>77</v>
      </c>
      <c r="AE43" s="167" t="s">
        <v>78</v>
      </c>
      <c r="AF43" s="168" t="s">
        <v>79</v>
      </c>
      <c r="AG43" s="167" t="s">
        <v>80</v>
      </c>
      <c r="AH43" s="130"/>
      <c r="AI43" s="180"/>
      <c r="AJ43" s="169"/>
    </row>
    <row r="44" spans="1:36" s="129" customFormat="1" ht="20.25" customHeight="1">
      <c r="A44" s="195">
        <v>7</v>
      </c>
      <c r="B44" s="27">
        <v>9</v>
      </c>
      <c r="C44" s="90" t="s">
        <v>21</v>
      </c>
      <c r="D44" s="29" t="s">
        <v>18</v>
      </c>
      <c r="E44" s="82" t="s">
        <v>87</v>
      </c>
      <c r="F44" s="152">
        <v>204</v>
      </c>
      <c r="G44" s="181">
        <v>166</v>
      </c>
      <c r="H44" s="153">
        <v>183</v>
      </c>
      <c r="I44" s="153">
        <v>201</v>
      </c>
      <c r="J44" s="82" t="s">
        <v>73</v>
      </c>
      <c r="K44" s="82" t="s">
        <v>51</v>
      </c>
      <c r="L44" s="154">
        <v>204</v>
      </c>
      <c r="M44" s="155">
        <v>792</v>
      </c>
      <c r="N44" s="156">
        <v>828</v>
      </c>
      <c r="O44" s="157">
        <v>22</v>
      </c>
      <c r="P44" s="158">
        <v>166</v>
      </c>
      <c r="Q44" s="159">
        <v>204</v>
      </c>
      <c r="R44" s="160"/>
      <c r="S44" s="161"/>
      <c r="T44" s="144" t="s">
        <v>40</v>
      </c>
      <c r="U44" s="162" t="s">
        <v>40</v>
      </c>
      <c r="V44" s="163">
        <v>198</v>
      </c>
      <c r="W44" s="147"/>
      <c r="X44" s="173"/>
      <c r="Y44" s="174">
        <v>148</v>
      </c>
      <c r="Z44" s="175">
        <v>135</v>
      </c>
      <c r="AA44" s="175">
        <v>132</v>
      </c>
      <c r="AB44" s="175">
        <v>152</v>
      </c>
      <c r="AC44" s="176">
        <v>0</v>
      </c>
      <c r="AD44" s="177">
        <v>567</v>
      </c>
      <c r="AE44" s="177" t="s">
        <v>40</v>
      </c>
      <c r="AF44" s="177" t="s">
        <v>40</v>
      </c>
      <c r="AG44" s="178" t="s">
        <v>40</v>
      </c>
      <c r="AH44" s="179" t="s">
        <v>81</v>
      </c>
      <c r="AI44" s="180"/>
      <c r="AJ44" s="150"/>
    </row>
    <row r="45" spans="1:36" s="129" customFormat="1" ht="20.25" customHeight="1">
      <c r="A45" s="195">
        <v>8</v>
      </c>
      <c r="B45" s="27">
        <v>14</v>
      </c>
      <c r="C45" s="90" t="s">
        <v>34</v>
      </c>
      <c r="D45" s="29" t="s">
        <v>18</v>
      </c>
      <c r="E45" s="82" t="s">
        <v>22</v>
      </c>
      <c r="F45" s="152">
        <v>188</v>
      </c>
      <c r="G45" s="153">
        <v>181</v>
      </c>
      <c r="H45" s="153">
        <v>205</v>
      </c>
      <c r="I45" s="153">
        <v>191</v>
      </c>
      <c r="J45" s="82"/>
      <c r="K45" s="82"/>
      <c r="L45" s="154"/>
      <c r="M45" s="155">
        <v>765</v>
      </c>
      <c r="N45" s="156">
        <v>821</v>
      </c>
      <c r="O45" s="157">
        <v>15</v>
      </c>
      <c r="P45" s="158">
        <v>181</v>
      </c>
      <c r="Q45" s="159">
        <v>205</v>
      </c>
      <c r="R45" s="160"/>
      <c r="S45" s="161"/>
      <c r="T45" s="182" t="s">
        <v>40</v>
      </c>
      <c r="U45" s="162" t="s">
        <v>40</v>
      </c>
      <c r="V45" s="163">
        <v>191.25</v>
      </c>
      <c r="W45" s="147"/>
      <c r="X45" s="183" t="s">
        <v>88</v>
      </c>
      <c r="Y45" s="184">
        <v>31</v>
      </c>
      <c r="Z45" s="184">
        <v>30</v>
      </c>
      <c r="AA45" s="184">
        <v>30</v>
      </c>
      <c r="AB45" s="184">
        <v>29</v>
      </c>
      <c r="AC45" s="184" t="s">
        <v>40</v>
      </c>
      <c r="AD45" s="60"/>
      <c r="AE45" s="60" t="s">
        <v>40</v>
      </c>
      <c r="AF45" s="60" t="s">
        <v>40</v>
      </c>
      <c r="AG45" s="185"/>
      <c r="AH45" s="186" t="s">
        <v>83</v>
      </c>
      <c r="AI45" s="180"/>
      <c r="AJ45" s="169"/>
    </row>
    <row r="46" spans="1:36" s="129" customFormat="1" ht="20.25" customHeight="1" thickBot="1">
      <c r="A46" s="196">
        <v>9</v>
      </c>
      <c r="B46" s="27">
        <v>10</v>
      </c>
      <c r="C46" s="90" t="s">
        <v>50</v>
      </c>
      <c r="D46" s="29" t="s">
        <v>18</v>
      </c>
      <c r="E46" s="82" t="s">
        <v>31</v>
      </c>
      <c r="F46" s="152">
        <v>199</v>
      </c>
      <c r="G46" s="153">
        <v>198</v>
      </c>
      <c r="H46" s="153">
        <v>187</v>
      </c>
      <c r="I46" s="153">
        <v>185</v>
      </c>
      <c r="J46" s="82" t="s">
        <v>89</v>
      </c>
      <c r="K46" s="82" t="s">
        <v>15</v>
      </c>
      <c r="L46" s="154">
        <v>159</v>
      </c>
      <c r="M46" s="155">
        <v>769</v>
      </c>
      <c r="N46" s="156">
        <v>809</v>
      </c>
      <c r="O46" s="157">
        <v>3</v>
      </c>
      <c r="P46" s="158">
        <v>185</v>
      </c>
      <c r="Q46" s="159">
        <v>199</v>
      </c>
      <c r="R46" s="160"/>
      <c r="S46" s="161"/>
      <c r="T46" s="197" t="s">
        <v>40</v>
      </c>
      <c r="U46" s="162">
        <v>169</v>
      </c>
      <c r="V46" s="163">
        <v>192.25</v>
      </c>
      <c r="W46" s="147"/>
      <c r="X46" s="188"/>
      <c r="Y46" s="189">
        <v>179</v>
      </c>
      <c r="Z46" s="189">
        <v>165</v>
      </c>
      <c r="AA46" s="189">
        <v>162</v>
      </c>
      <c r="AB46" s="189">
        <v>181</v>
      </c>
      <c r="AC46" s="189" t="s">
        <v>40</v>
      </c>
      <c r="AD46" s="190">
        <v>687</v>
      </c>
      <c r="AE46" s="190" t="s">
        <v>40</v>
      </c>
      <c r="AF46" s="191" t="s">
        <v>40</v>
      </c>
      <c r="AG46" s="192" t="s">
        <v>40</v>
      </c>
      <c r="AH46" s="193" t="s">
        <v>85</v>
      </c>
      <c r="AI46" s="180"/>
      <c r="AJ46" s="169"/>
    </row>
    <row r="47" spans="1:36" s="129" customFormat="1" ht="20.25" customHeight="1" thickBot="1">
      <c r="A47" s="198">
        <v>10</v>
      </c>
      <c r="B47" s="199"/>
      <c r="C47" s="200" t="s">
        <v>48</v>
      </c>
      <c r="D47" s="201" t="s">
        <v>18</v>
      </c>
      <c r="E47" s="202" t="s">
        <v>28</v>
      </c>
      <c r="F47" s="203">
        <v>231</v>
      </c>
      <c r="G47" s="204">
        <v>186</v>
      </c>
      <c r="H47" s="204">
        <v>160</v>
      </c>
      <c r="I47" s="204">
        <v>174</v>
      </c>
      <c r="J47" s="202" t="s">
        <v>73</v>
      </c>
      <c r="K47" s="202" t="s">
        <v>47</v>
      </c>
      <c r="L47" s="205">
        <v>158</v>
      </c>
      <c r="M47" s="206">
        <v>751</v>
      </c>
      <c r="N47" s="207">
        <v>806</v>
      </c>
      <c r="O47" s="208">
        <v>0</v>
      </c>
      <c r="P47" s="209">
        <v>160</v>
      </c>
      <c r="Q47" s="210">
        <v>231</v>
      </c>
      <c r="R47" s="211"/>
      <c r="S47" s="212"/>
      <c r="T47" s="213" t="s">
        <v>40</v>
      </c>
      <c r="U47" s="214" t="s">
        <v>40</v>
      </c>
      <c r="V47" s="215">
        <v>187.75</v>
      </c>
      <c r="W47" s="147"/>
      <c r="X47" s="164" t="s">
        <v>74</v>
      </c>
      <c r="Y47" s="112" t="s">
        <v>6</v>
      </c>
      <c r="Z47" s="112" t="s">
        <v>7</v>
      </c>
      <c r="AA47" s="112" t="s">
        <v>75</v>
      </c>
      <c r="AB47" s="112" t="s">
        <v>76</v>
      </c>
      <c r="AC47" s="165" t="s">
        <v>86</v>
      </c>
      <c r="AD47" s="166" t="s">
        <v>77</v>
      </c>
      <c r="AE47" s="167" t="s">
        <v>78</v>
      </c>
      <c r="AF47" s="168" t="s">
        <v>79</v>
      </c>
      <c r="AG47" s="167" t="s">
        <v>80</v>
      </c>
      <c r="AH47" s="130"/>
      <c r="AI47" s="180"/>
      <c r="AJ47" s="150"/>
    </row>
    <row r="48" spans="1:36" s="129" customFormat="1" ht="20.25" customHeight="1">
      <c r="A48" s="216">
        <v>11</v>
      </c>
      <c r="B48" s="98">
        <v>14</v>
      </c>
      <c r="C48" s="217" t="s">
        <v>57</v>
      </c>
      <c r="D48" s="133" t="s">
        <v>18</v>
      </c>
      <c r="E48" s="30" t="s">
        <v>25</v>
      </c>
      <c r="F48" s="134">
        <v>202</v>
      </c>
      <c r="G48" s="135">
        <v>187</v>
      </c>
      <c r="H48" s="135">
        <v>174</v>
      </c>
      <c r="I48" s="135">
        <v>153</v>
      </c>
      <c r="J48" s="30" t="s">
        <v>90</v>
      </c>
      <c r="K48" s="30" t="s">
        <v>28</v>
      </c>
      <c r="L48" s="136">
        <v>243</v>
      </c>
      <c r="M48" s="137">
        <v>716</v>
      </c>
      <c r="N48" s="138">
        <v>772</v>
      </c>
      <c r="O48" s="139">
        <v>-34</v>
      </c>
      <c r="P48" s="140">
        <v>153</v>
      </c>
      <c r="Q48" s="141">
        <v>202</v>
      </c>
      <c r="R48" s="142"/>
      <c r="S48" s="143"/>
      <c r="T48" s="218" t="s">
        <v>40</v>
      </c>
      <c r="U48" s="219">
        <v>257</v>
      </c>
      <c r="V48" s="146">
        <v>179</v>
      </c>
      <c r="W48" s="147"/>
      <c r="X48" s="173"/>
      <c r="Y48" s="174" t="s">
        <v>40</v>
      </c>
      <c r="Z48" s="175" t="s">
        <v>40</v>
      </c>
      <c r="AA48" s="175" t="s">
        <v>40</v>
      </c>
      <c r="AB48" s="175" t="s">
        <v>40</v>
      </c>
      <c r="AC48" s="176" t="s">
        <v>40</v>
      </c>
      <c r="AD48" s="177" t="s">
        <v>40</v>
      </c>
      <c r="AE48" s="177" t="s">
        <v>40</v>
      </c>
      <c r="AF48" s="177" t="s">
        <v>40</v>
      </c>
      <c r="AG48" s="178" t="s">
        <v>40</v>
      </c>
      <c r="AH48" s="179" t="s">
        <v>81</v>
      </c>
      <c r="AI48" s="180"/>
      <c r="AJ48" s="169"/>
    </row>
    <row r="49" spans="1:36" s="129" customFormat="1" ht="20.25" customHeight="1">
      <c r="A49" s="220">
        <v>12</v>
      </c>
      <c r="B49" s="27">
        <v>14</v>
      </c>
      <c r="C49" s="221" t="s">
        <v>91</v>
      </c>
      <c r="D49" s="29" t="s">
        <v>18</v>
      </c>
      <c r="E49" s="82" t="s">
        <v>47</v>
      </c>
      <c r="F49" s="152">
        <v>161</v>
      </c>
      <c r="G49" s="153">
        <v>179</v>
      </c>
      <c r="H49" s="153">
        <v>202</v>
      </c>
      <c r="I49" s="153">
        <v>171</v>
      </c>
      <c r="J49" s="82" t="s">
        <v>73</v>
      </c>
      <c r="K49" s="82" t="s">
        <v>35</v>
      </c>
      <c r="L49" s="154">
        <v>155</v>
      </c>
      <c r="M49" s="155">
        <v>713</v>
      </c>
      <c r="N49" s="156">
        <v>769</v>
      </c>
      <c r="O49" s="157">
        <v>-37</v>
      </c>
      <c r="P49" s="158">
        <v>161</v>
      </c>
      <c r="Q49" s="159">
        <v>202</v>
      </c>
      <c r="R49" s="160"/>
      <c r="S49" s="161"/>
      <c r="T49" s="218" t="s">
        <v>40</v>
      </c>
      <c r="U49" s="222" t="s">
        <v>40</v>
      </c>
      <c r="V49" s="163">
        <v>178.25</v>
      </c>
      <c r="W49" s="147"/>
      <c r="X49" s="183"/>
      <c r="Y49" s="184" t="s">
        <v>40</v>
      </c>
      <c r="Z49" s="184" t="s">
        <v>40</v>
      </c>
      <c r="AA49" s="184" t="s">
        <v>40</v>
      </c>
      <c r="AB49" s="184" t="s">
        <v>40</v>
      </c>
      <c r="AC49" s="184" t="s">
        <v>40</v>
      </c>
      <c r="AD49" s="60"/>
      <c r="AE49" s="60" t="s">
        <v>40</v>
      </c>
      <c r="AF49" s="60" t="s">
        <v>40</v>
      </c>
      <c r="AG49" s="185"/>
      <c r="AH49" s="186" t="s">
        <v>83</v>
      </c>
      <c r="AI49" s="180"/>
      <c r="AJ49" s="169"/>
    </row>
    <row r="50" spans="1:36" s="129" customFormat="1" ht="20.25" customHeight="1" thickBot="1">
      <c r="A50" s="220">
        <v>13</v>
      </c>
      <c r="B50" s="27">
        <v>10</v>
      </c>
      <c r="C50" s="107" t="s">
        <v>59</v>
      </c>
      <c r="D50" s="27" t="s">
        <v>14</v>
      </c>
      <c r="E50" s="82" t="s">
        <v>92</v>
      </c>
      <c r="F50" s="152">
        <v>162</v>
      </c>
      <c r="G50" s="172">
        <v>204</v>
      </c>
      <c r="H50" s="153">
        <v>166</v>
      </c>
      <c r="I50" s="153">
        <v>185</v>
      </c>
      <c r="J50" s="82"/>
      <c r="K50" s="82"/>
      <c r="L50" s="154"/>
      <c r="M50" s="155">
        <v>717</v>
      </c>
      <c r="N50" s="156">
        <v>757</v>
      </c>
      <c r="O50" s="157">
        <v>-49</v>
      </c>
      <c r="P50" s="158">
        <v>162</v>
      </c>
      <c r="Q50" s="159">
        <v>204</v>
      </c>
      <c r="R50" s="160"/>
      <c r="S50" s="161" t="s">
        <v>82</v>
      </c>
      <c r="T50" s="218">
        <v>195</v>
      </c>
      <c r="U50" s="222" t="s">
        <v>40</v>
      </c>
      <c r="V50" s="163">
        <v>179.25</v>
      </c>
      <c r="W50" s="147"/>
      <c r="X50" s="188"/>
      <c r="Y50" s="189" t="s">
        <v>40</v>
      </c>
      <c r="Z50" s="189" t="s">
        <v>40</v>
      </c>
      <c r="AA50" s="189" t="s">
        <v>40</v>
      </c>
      <c r="AB50" s="189" t="s">
        <v>40</v>
      </c>
      <c r="AC50" s="189" t="s">
        <v>40</v>
      </c>
      <c r="AD50" s="190">
        <v>0</v>
      </c>
      <c r="AE50" s="190" t="s">
        <v>40</v>
      </c>
      <c r="AF50" s="191" t="s">
        <v>40</v>
      </c>
      <c r="AG50" s="192" t="s">
        <v>40</v>
      </c>
      <c r="AH50" s="193" t="s">
        <v>85</v>
      </c>
      <c r="AI50" s="180"/>
      <c r="AJ50" s="169"/>
    </row>
    <row r="51" spans="1:36" s="129" customFormat="1" ht="20.25" customHeight="1" thickBot="1">
      <c r="A51" s="223">
        <v>14</v>
      </c>
      <c r="B51" s="27">
        <v>22</v>
      </c>
      <c r="C51" s="221" t="s">
        <v>93</v>
      </c>
      <c r="D51" s="27" t="s">
        <v>18</v>
      </c>
      <c r="E51" s="82" t="s">
        <v>38</v>
      </c>
      <c r="F51" s="172">
        <v>167</v>
      </c>
      <c r="G51" s="153">
        <v>166</v>
      </c>
      <c r="H51" s="153">
        <v>156</v>
      </c>
      <c r="I51" s="153">
        <v>178</v>
      </c>
      <c r="J51" s="82" t="s">
        <v>90</v>
      </c>
      <c r="K51" s="82" t="s">
        <v>19</v>
      </c>
      <c r="L51" s="154">
        <v>153</v>
      </c>
      <c r="M51" s="155">
        <v>667</v>
      </c>
      <c r="N51" s="156">
        <v>755</v>
      </c>
      <c r="O51" s="157">
        <v>-51</v>
      </c>
      <c r="P51" s="158">
        <v>156</v>
      </c>
      <c r="Q51" s="159">
        <v>178</v>
      </c>
      <c r="R51" s="160"/>
      <c r="S51" s="161" t="s">
        <v>82</v>
      </c>
      <c r="T51" s="218">
        <v>200</v>
      </c>
      <c r="U51" s="222">
        <v>175</v>
      </c>
      <c r="V51" s="163">
        <v>166.75</v>
      </c>
      <c r="W51" s="147"/>
      <c r="X51" s="164" t="s">
        <v>74</v>
      </c>
      <c r="Y51" s="112" t="s">
        <v>6</v>
      </c>
      <c r="Z51" s="112" t="s">
        <v>7</v>
      </c>
      <c r="AA51" s="112" t="s">
        <v>75</v>
      </c>
      <c r="AB51" s="112" t="s">
        <v>76</v>
      </c>
      <c r="AC51" s="165" t="s">
        <v>86</v>
      </c>
      <c r="AD51" s="166" t="s">
        <v>77</v>
      </c>
      <c r="AE51" s="167" t="s">
        <v>78</v>
      </c>
      <c r="AF51" s="168" t="s">
        <v>79</v>
      </c>
      <c r="AG51" s="167" t="s">
        <v>80</v>
      </c>
      <c r="AH51" s="130"/>
      <c r="AI51" s="180"/>
      <c r="AJ51" s="150"/>
    </row>
    <row r="52" spans="1:36" s="129" customFormat="1" ht="20.25" customHeight="1">
      <c r="A52" s="220">
        <v>15</v>
      </c>
      <c r="B52" s="27">
        <v>11</v>
      </c>
      <c r="C52" s="88" t="s">
        <v>27</v>
      </c>
      <c r="D52" s="29" t="s">
        <v>18</v>
      </c>
      <c r="E52" s="82" t="s">
        <v>60</v>
      </c>
      <c r="F52" s="152">
        <v>177</v>
      </c>
      <c r="G52" s="153">
        <v>240</v>
      </c>
      <c r="H52" s="153">
        <v>138</v>
      </c>
      <c r="I52" s="153">
        <v>152</v>
      </c>
      <c r="J52" s="82" t="s">
        <v>90</v>
      </c>
      <c r="K52" s="82" t="s">
        <v>58</v>
      </c>
      <c r="L52" s="154">
        <v>182</v>
      </c>
      <c r="M52" s="155">
        <v>707</v>
      </c>
      <c r="N52" s="156">
        <v>751</v>
      </c>
      <c r="O52" s="157">
        <v>-55</v>
      </c>
      <c r="P52" s="158">
        <v>138</v>
      </c>
      <c r="Q52" s="159">
        <v>240</v>
      </c>
      <c r="R52" s="160"/>
      <c r="S52" s="161"/>
      <c r="T52" s="218" t="s">
        <v>40</v>
      </c>
      <c r="U52" s="224">
        <v>193</v>
      </c>
      <c r="V52" s="163">
        <v>176.75</v>
      </c>
      <c r="W52" s="147"/>
      <c r="X52" s="173"/>
      <c r="Y52" s="174" t="s">
        <v>40</v>
      </c>
      <c r="Z52" s="175" t="s">
        <v>40</v>
      </c>
      <c r="AA52" s="175" t="s">
        <v>40</v>
      </c>
      <c r="AB52" s="175" t="s">
        <v>40</v>
      </c>
      <c r="AC52" s="176" t="s">
        <v>40</v>
      </c>
      <c r="AD52" s="177" t="s">
        <v>40</v>
      </c>
      <c r="AE52" s="177" t="s">
        <v>40</v>
      </c>
      <c r="AF52" s="177" t="s">
        <v>40</v>
      </c>
      <c r="AG52" s="178" t="s">
        <v>40</v>
      </c>
      <c r="AH52" s="179" t="s">
        <v>81</v>
      </c>
      <c r="AI52" s="180"/>
      <c r="AJ52" s="169"/>
    </row>
    <row r="53" spans="1:36" s="226" customFormat="1" ht="20.25" customHeight="1">
      <c r="A53" s="225">
        <v>16</v>
      </c>
      <c r="B53" s="27">
        <v>14</v>
      </c>
      <c r="C53" s="221" t="s">
        <v>94</v>
      </c>
      <c r="D53" s="29" t="s">
        <v>18</v>
      </c>
      <c r="E53" s="82" t="s">
        <v>95</v>
      </c>
      <c r="F53" s="152">
        <v>172</v>
      </c>
      <c r="G53" s="153">
        <v>149</v>
      </c>
      <c r="H53" s="153">
        <v>195</v>
      </c>
      <c r="I53" s="153">
        <v>161</v>
      </c>
      <c r="J53" s="82"/>
      <c r="K53" s="82"/>
      <c r="L53" s="154"/>
      <c r="M53" s="155">
        <v>677</v>
      </c>
      <c r="N53" s="156">
        <v>733</v>
      </c>
      <c r="O53" s="157">
        <v>-73</v>
      </c>
      <c r="P53" s="158">
        <v>149</v>
      </c>
      <c r="Q53" s="159">
        <v>195</v>
      </c>
      <c r="R53" s="160"/>
      <c r="S53" s="161"/>
      <c r="T53" s="218" t="s">
        <v>40</v>
      </c>
      <c r="U53" s="222" t="s">
        <v>40</v>
      </c>
      <c r="V53" s="163">
        <v>169.25</v>
      </c>
      <c r="W53" s="147"/>
      <c r="X53" s="183"/>
      <c r="Y53" s="184" t="s">
        <v>40</v>
      </c>
      <c r="Z53" s="184" t="s">
        <v>40</v>
      </c>
      <c r="AA53" s="184" t="s">
        <v>40</v>
      </c>
      <c r="AB53" s="184" t="s">
        <v>40</v>
      </c>
      <c r="AC53" s="184" t="s">
        <v>40</v>
      </c>
      <c r="AD53" s="60"/>
      <c r="AE53" s="60" t="s">
        <v>40</v>
      </c>
      <c r="AF53" s="60" t="s">
        <v>40</v>
      </c>
      <c r="AG53" s="185"/>
      <c r="AH53" s="186" t="s">
        <v>83</v>
      </c>
      <c r="AI53" s="180"/>
      <c r="AJ53" s="150"/>
    </row>
    <row r="54" spans="1:36" s="226" customFormat="1" ht="20.25" customHeight="1" thickBot="1">
      <c r="A54" s="225">
        <v>17</v>
      </c>
      <c r="B54" s="27">
        <v>17</v>
      </c>
      <c r="C54" s="221" t="s">
        <v>96</v>
      </c>
      <c r="D54" s="27" t="s">
        <v>18</v>
      </c>
      <c r="E54" s="82" t="s">
        <v>97</v>
      </c>
      <c r="F54" s="152">
        <v>196</v>
      </c>
      <c r="G54" s="153">
        <v>140</v>
      </c>
      <c r="H54" s="153">
        <v>150</v>
      </c>
      <c r="I54" s="153">
        <v>174</v>
      </c>
      <c r="J54" s="82" t="s">
        <v>90</v>
      </c>
      <c r="K54" s="82" t="s">
        <v>31</v>
      </c>
      <c r="L54" s="154">
        <v>166</v>
      </c>
      <c r="M54" s="155">
        <v>660</v>
      </c>
      <c r="N54" s="156">
        <v>728</v>
      </c>
      <c r="O54" s="157">
        <v>-78</v>
      </c>
      <c r="P54" s="158">
        <v>140</v>
      </c>
      <c r="Q54" s="159">
        <v>196</v>
      </c>
      <c r="R54" s="160"/>
      <c r="S54" s="161" t="s">
        <v>82</v>
      </c>
      <c r="T54" s="218">
        <v>191</v>
      </c>
      <c r="U54" s="222">
        <v>183</v>
      </c>
      <c r="V54" s="163">
        <v>165</v>
      </c>
      <c r="W54" s="147"/>
      <c r="X54" s="188"/>
      <c r="Y54" s="189" t="s">
        <v>40</v>
      </c>
      <c r="Z54" s="189" t="s">
        <v>40</v>
      </c>
      <c r="AA54" s="189" t="s">
        <v>40</v>
      </c>
      <c r="AB54" s="189" t="s">
        <v>40</v>
      </c>
      <c r="AC54" s="189" t="s">
        <v>40</v>
      </c>
      <c r="AD54" s="190">
        <v>0</v>
      </c>
      <c r="AE54" s="190" t="s">
        <v>40</v>
      </c>
      <c r="AF54" s="191" t="s">
        <v>40</v>
      </c>
      <c r="AG54" s="192" t="s">
        <v>40</v>
      </c>
      <c r="AH54" s="193" t="s">
        <v>85</v>
      </c>
      <c r="AI54" s="194"/>
      <c r="AJ54" s="169"/>
    </row>
    <row r="55" spans="1:36" s="226" customFormat="1" ht="20.25" customHeight="1" thickBot="1">
      <c r="A55" s="225">
        <v>18</v>
      </c>
      <c r="B55" s="27">
        <v>0</v>
      </c>
      <c r="C55" s="105" t="s">
        <v>55</v>
      </c>
      <c r="D55" s="29" t="s">
        <v>18</v>
      </c>
      <c r="E55" s="82" t="s">
        <v>46</v>
      </c>
      <c r="F55" s="152">
        <v>180</v>
      </c>
      <c r="G55" s="153">
        <v>151</v>
      </c>
      <c r="H55" s="153">
        <v>164</v>
      </c>
      <c r="I55" s="153">
        <v>225</v>
      </c>
      <c r="J55" s="82"/>
      <c r="K55" s="82"/>
      <c r="L55" s="154"/>
      <c r="M55" s="155">
        <v>720</v>
      </c>
      <c r="N55" s="156">
        <v>720</v>
      </c>
      <c r="O55" s="157">
        <v>-86</v>
      </c>
      <c r="P55" s="158">
        <v>151</v>
      </c>
      <c r="Q55" s="159">
        <v>225</v>
      </c>
      <c r="R55" s="160"/>
      <c r="S55" s="161" t="s">
        <v>82</v>
      </c>
      <c r="T55" s="227">
        <v>225</v>
      </c>
      <c r="U55" s="222" t="s">
        <v>40</v>
      </c>
      <c r="V55" s="163">
        <v>180</v>
      </c>
      <c r="W55" s="147"/>
      <c r="X55" s="164" t="s">
        <v>74</v>
      </c>
      <c r="Y55" s="112" t="s">
        <v>6</v>
      </c>
      <c r="Z55" s="112" t="s">
        <v>7</v>
      </c>
      <c r="AA55" s="112" t="s">
        <v>75</v>
      </c>
      <c r="AB55" s="112" t="s">
        <v>76</v>
      </c>
      <c r="AC55" s="165" t="s">
        <v>86</v>
      </c>
      <c r="AD55" s="166" t="s">
        <v>77</v>
      </c>
      <c r="AE55" s="167" t="s">
        <v>78</v>
      </c>
      <c r="AF55" s="168" t="s">
        <v>79</v>
      </c>
      <c r="AG55" s="167" t="s">
        <v>80</v>
      </c>
      <c r="AH55" s="130"/>
      <c r="AI55" s="180"/>
      <c r="AJ55" s="150"/>
    </row>
    <row r="56" spans="1:36" s="226" customFormat="1" ht="20.25" customHeight="1">
      <c r="A56" s="225">
        <v>19</v>
      </c>
      <c r="B56" s="27">
        <v>10</v>
      </c>
      <c r="C56" s="88" t="s">
        <v>17</v>
      </c>
      <c r="D56" s="29" t="s">
        <v>18</v>
      </c>
      <c r="E56" s="82" t="s">
        <v>56</v>
      </c>
      <c r="F56" s="152">
        <v>181</v>
      </c>
      <c r="G56" s="153">
        <v>184</v>
      </c>
      <c r="H56" s="153">
        <v>187</v>
      </c>
      <c r="I56" s="153">
        <v>115</v>
      </c>
      <c r="J56" s="82" t="s">
        <v>90</v>
      </c>
      <c r="K56" s="82" t="s">
        <v>38</v>
      </c>
      <c r="L56" s="154">
        <v>211</v>
      </c>
      <c r="M56" s="155">
        <v>667</v>
      </c>
      <c r="N56" s="156">
        <v>707</v>
      </c>
      <c r="O56" s="157">
        <v>-99</v>
      </c>
      <c r="P56" s="158">
        <v>115</v>
      </c>
      <c r="Q56" s="159">
        <v>187</v>
      </c>
      <c r="R56" s="160"/>
      <c r="S56" s="161" t="s">
        <v>82</v>
      </c>
      <c r="T56" s="218">
        <v>125</v>
      </c>
      <c r="U56" s="224">
        <v>221</v>
      </c>
      <c r="V56" s="163">
        <v>166.75</v>
      </c>
      <c r="W56" s="147"/>
      <c r="X56" s="173"/>
      <c r="Y56" s="174" t="s">
        <v>40</v>
      </c>
      <c r="Z56" s="175" t="s">
        <v>40</v>
      </c>
      <c r="AA56" s="175" t="s">
        <v>40</v>
      </c>
      <c r="AB56" s="175" t="s">
        <v>40</v>
      </c>
      <c r="AC56" s="176" t="s">
        <v>40</v>
      </c>
      <c r="AD56" s="177" t="s">
        <v>40</v>
      </c>
      <c r="AE56" s="177" t="s">
        <v>40</v>
      </c>
      <c r="AF56" s="177" t="s">
        <v>40</v>
      </c>
      <c r="AG56" s="178" t="s">
        <v>40</v>
      </c>
      <c r="AH56" s="179" t="s">
        <v>81</v>
      </c>
      <c r="AI56" s="180"/>
      <c r="AJ56" s="169"/>
    </row>
    <row r="57" spans="1:36" s="226" customFormat="1" ht="20.25" customHeight="1">
      <c r="A57" s="225">
        <v>20</v>
      </c>
      <c r="B57" s="27">
        <v>28</v>
      </c>
      <c r="C57" s="221" t="s">
        <v>98</v>
      </c>
      <c r="D57" s="27" t="s">
        <v>18</v>
      </c>
      <c r="E57" s="82" t="s">
        <v>51</v>
      </c>
      <c r="F57" s="152">
        <v>141</v>
      </c>
      <c r="G57" s="153">
        <v>145</v>
      </c>
      <c r="H57" s="153">
        <v>147</v>
      </c>
      <c r="I57" s="153">
        <v>157</v>
      </c>
      <c r="J57" s="82"/>
      <c r="K57" s="82"/>
      <c r="L57" s="154"/>
      <c r="M57" s="155">
        <v>590</v>
      </c>
      <c r="N57" s="156">
        <v>702</v>
      </c>
      <c r="O57" s="157">
        <v>-104</v>
      </c>
      <c r="P57" s="158">
        <v>141</v>
      </c>
      <c r="Q57" s="159">
        <v>157</v>
      </c>
      <c r="R57" s="160"/>
      <c r="S57" s="161"/>
      <c r="T57" s="218" t="s">
        <v>40</v>
      </c>
      <c r="U57" s="222" t="s">
        <v>40</v>
      </c>
      <c r="V57" s="163">
        <v>147.5</v>
      </c>
      <c r="W57" s="147"/>
      <c r="X57" s="183"/>
      <c r="Y57" s="184" t="s">
        <v>40</v>
      </c>
      <c r="Z57" s="184" t="s">
        <v>40</v>
      </c>
      <c r="AA57" s="184" t="s">
        <v>40</v>
      </c>
      <c r="AB57" s="184" t="s">
        <v>40</v>
      </c>
      <c r="AC57" s="184" t="s">
        <v>40</v>
      </c>
      <c r="AD57" s="60"/>
      <c r="AE57" s="60" t="s">
        <v>40</v>
      </c>
      <c r="AF57" s="60" t="s">
        <v>40</v>
      </c>
      <c r="AG57" s="185"/>
      <c r="AH57" s="186" t="s">
        <v>83</v>
      </c>
      <c r="AI57" s="180"/>
      <c r="AJ57" s="169"/>
    </row>
    <row r="58" spans="1:36" s="226" customFormat="1" ht="20.25" customHeight="1" thickBot="1">
      <c r="A58" s="225">
        <v>21</v>
      </c>
      <c r="B58" s="27">
        <v>31</v>
      </c>
      <c r="C58" s="221" t="s">
        <v>99</v>
      </c>
      <c r="D58" s="68" t="s">
        <v>18</v>
      </c>
      <c r="E58" s="82" t="s">
        <v>49</v>
      </c>
      <c r="F58" s="152">
        <v>139</v>
      </c>
      <c r="G58" s="153">
        <v>126</v>
      </c>
      <c r="H58" s="153">
        <v>143</v>
      </c>
      <c r="I58" s="172">
        <v>166</v>
      </c>
      <c r="J58" s="82" t="s">
        <v>90</v>
      </c>
      <c r="K58" s="82" t="s">
        <v>54</v>
      </c>
      <c r="L58" s="228">
        <v>125</v>
      </c>
      <c r="M58" s="155">
        <v>574</v>
      </c>
      <c r="N58" s="156">
        <v>698</v>
      </c>
      <c r="O58" s="157">
        <v>-108</v>
      </c>
      <c r="P58" s="158">
        <v>126</v>
      </c>
      <c r="Q58" s="159">
        <v>166</v>
      </c>
      <c r="R58" s="160"/>
      <c r="S58" s="161" t="s">
        <v>82</v>
      </c>
      <c r="T58" s="218">
        <v>197</v>
      </c>
      <c r="U58" s="222">
        <v>156</v>
      </c>
      <c r="V58" s="163">
        <v>143.5</v>
      </c>
      <c r="W58" s="147"/>
      <c r="X58" s="188"/>
      <c r="Y58" s="189" t="s">
        <v>40</v>
      </c>
      <c r="Z58" s="189" t="s">
        <v>40</v>
      </c>
      <c r="AA58" s="189" t="s">
        <v>40</v>
      </c>
      <c r="AB58" s="189" t="s">
        <v>40</v>
      </c>
      <c r="AC58" s="189" t="s">
        <v>40</v>
      </c>
      <c r="AD58" s="190">
        <v>0</v>
      </c>
      <c r="AE58" s="190" t="s">
        <v>40</v>
      </c>
      <c r="AF58" s="191" t="s">
        <v>40</v>
      </c>
      <c r="AG58" s="192" t="s">
        <v>40</v>
      </c>
      <c r="AH58" s="193" t="s">
        <v>85</v>
      </c>
      <c r="AI58" s="180"/>
      <c r="AJ58" s="169"/>
    </row>
    <row r="59" spans="1:36" s="226" customFormat="1" ht="20.25" customHeight="1" thickBot="1">
      <c r="A59" s="225">
        <v>22</v>
      </c>
      <c r="B59" s="27"/>
      <c r="C59" s="221" t="s">
        <v>88</v>
      </c>
      <c r="D59" s="68" t="s">
        <v>18</v>
      </c>
      <c r="E59" s="82" t="s">
        <v>100</v>
      </c>
      <c r="F59" s="229">
        <v>148</v>
      </c>
      <c r="G59" s="230">
        <v>135</v>
      </c>
      <c r="H59" s="230">
        <v>132</v>
      </c>
      <c r="I59" s="230">
        <v>152</v>
      </c>
      <c r="J59" s="82"/>
      <c r="K59" s="82"/>
      <c r="L59" s="154"/>
      <c r="M59" s="155">
        <v>567</v>
      </c>
      <c r="N59" s="156">
        <v>687</v>
      </c>
      <c r="O59" s="157">
        <v>-119</v>
      </c>
      <c r="P59" s="158">
        <v>132</v>
      </c>
      <c r="Q59" s="159">
        <v>152</v>
      </c>
      <c r="R59" s="160"/>
      <c r="S59" s="161"/>
      <c r="T59" s="218" t="s">
        <v>40</v>
      </c>
      <c r="U59" s="222" t="s">
        <v>40</v>
      </c>
      <c r="V59" s="163">
        <v>141.75</v>
      </c>
      <c r="W59" s="147"/>
      <c r="X59" s="164" t="s">
        <v>74</v>
      </c>
      <c r="Y59" s="112" t="s">
        <v>6</v>
      </c>
      <c r="Z59" s="112" t="s">
        <v>7</v>
      </c>
      <c r="AA59" s="112" t="s">
        <v>75</v>
      </c>
      <c r="AB59" s="112" t="s">
        <v>76</v>
      </c>
      <c r="AC59" s="165" t="s">
        <v>86</v>
      </c>
      <c r="AD59" s="166" t="s">
        <v>77</v>
      </c>
      <c r="AE59" s="167" t="s">
        <v>78</v>
      </c>
      <c r="AF59" s="168" t="s">
        <v>79</v>
      </c>
      <c r="AG59" s="167" t="s">
        <v>80</v>
      </c>
      <c r="AH59" s="130"/>
      <c r="AI59" s="180"/>
      <c r="AJ59" s="169"/>
    </row>
    <row r="60" spans="1:36" s="226" customFormat="1" ht="18">
      <c r="A60" s="225">
        <v>23</v>
      </c>
      <c r="B60" s="27">
        <v>16</v>
      </c>
      <c r="C60" s="88" t="s">
        <v>52</v>
      </c>
      <c r="D60" s="29" t="s">
        <v>18</v>
      </c>
      <c r="E60" s="82" t="s">
        <v>101</v>
      </c>
      <c r="F60" s="152">
        <v>119</v>
      </c>
      <c r="G60" s="153">
        <v>150</v>
      </c>
      <c r="H60" s="153">
        <v>147</v>
      </c>
      <c r="I60" s="153">
        <v>198</v>
      </c>
      <c r="J60" s="82" t="s">
        <v>90</v>
      </c>
      <c r="K60" s="82" t="s">
        <v>60</v>
      </c>
      <c r="L60" s="154">
        <v>180</v>
      </c>
      <c r="M60" s="155">
        <v>614</v>
      </c>
      <c r="N60" s="156">
        <v>678</v>
      </c>
      <c r="O60" s="157">
        <v>-128</v>
      </c>
      <c r="P60" s="158">
        <v>119</v>
      </c>
      <c r="Q60" s="159">
        <v>198</v>
      </c>
      <c r="R60" s="160"/>
      <c r="S60" s="161" t="s">
        <v>82</v>
      </c>
      <c r="T60" s="218">
        <v>214</v>
      </c>
      <c r="U60" s="224">
        <v>196</v>
      </c>
      <c r="V60" s="163">
        <v>153.5</v>
      </c>
      <c r="W60" s="147"/>
      <c r="X60" s="173"/>
      <c r="Y60" s="174" t="s">
        <v>40</v>
      </c>
      <c r="Z60" s="175" t="s">
        <v>40</v>
      </c>
      <c r="AA60" s="175" t="s">
        <v>40</v>
      </c>
      <c r="AB60" s="175" t="s">
        <v>40</v>
      </c>
      <c r="AC60" s="176" t="s">
        <v>40</v>
      </c>
      <c r="AD60" s="177" t="s">
        <v>40</v>
      </c>
      <c r="AE60" s="177" t="s">
        <v>40</v>
      </c>
      <c r="AF60" s="177" t="s">
        <v>40</v>
      </c>
      <c r="AG60" s="178" t="s">
        <v>40</v>
      </c>
      <c r="AH60" s="179" t="s">
        <v>81</v>
      </c>
      <c r="AI60" s="180"/>
      <c r="AJ60" s="150"/>
    </row>
    <row r="61" spans="1:36" s="226" customFormat="1" ht="20.25" customHeight="1">
      <c r="A61" s="225">
        <v>24</v>
      </c>
      <c r="B61" s="27">
        <v>33</v>
      </c>
      <c r="C61" s="221" t="s">
        <v>102</v>
      </c>
      <c r="D61" s="29" t="s">
        <v>14</v>
      </c>
      <c r="E61" s="82" t="s">
        <v>54</v>
      </c>
      <c r="F61" s="152">
        <v>138</v>
      </c>
      <c r="G61" s="153">
        <v>168</v>
      </c>
      <c r="H61" s="153">
        <v>122</v>
      </c>
      <c r="I61" s="153">
        <v>113</v>
      </c>
      <c r="J61" s="82" t="s">
        <v>90</v>
      </c>
      <c r="K61" s="82" t="s">
        <v>46</v>
      </c>
      <c r="L61" s="154">
        <v>146</v>
      </c>
      <c r="M61" s="155">
        <v>541</v>
      </c>
      <c r="N61" s="156">
        <v>673</v>
      </c>
      <c r="O61" s="157">
        <v>-133</v>
      </c>
      <c r="P61" s="158">
        <v>113</v>
      </c>
      <c r="Q61" s="159">
        <v>168</v>
      </c>
      <c r="R61" s="160"/>
      <c r="S61" s="161" t="s">
        <v>82</v>
      </c>
      <c r="T61" s="218">
        <v>146</v>
      </c>
      <c r="U61" s="222">
        <v>179</v>
      </c>
      <c r="V61" s="163">
        <v>135.25</v>
      </c>
      <c r="W61" s="147"/>
      <c r="X61" s="183"/>
      <c r="Y61" s="184" t="s">
        <v>40</v>
      </c>
      <c r="Z61" s="184" t="s">
        <v>40</v>
      </c>
      <c r="AA61" s="184" t="s">
        <v>40</v>
      </c>
      <c r="AB61" s="184" t="s">
        <v>40</v>
      </c>
      <c r="AC61" s="184" t="s">
        <v>40</v>
      </c>
      <c r="AD61" s="60"/>
      <c r="AE61" s="60" t="s">
        <v>40</v>
      </c>
      <c r="AF61" s="60" t="s">
        <v>40</v>
      </c>
      <c r="AG61" s="185"/>
      <c r="AH61" s="186" t="s">
        <v>83</v>
      </c>
      <c r="AI61" s="180"/>
      <c r="AJ61" s="150"/>
    </row>
    <row r="62" spans="1:36" s="226" customFormat="1" ht="20.25" customHeight="1" thickBot="1">
      <c r="A62" s="225">
        <v>25</v>
      </c>
      <c r="B62" s="27"/>
      <c r="C62" s="221"/>
      <c r="D62" s="29"/>
      <c r="E62" s="82"/>
      <c r="F62" s="231"/>
      <c r="G62" s="154"/>
      <c r="H62" s="154"/>
      <c r="I62" s="154"/>
      <c r="J62" s="82"/>
      <c r="K62" s="82"/>
      <c r="L62" s="154"/>
      <c r="M62" s="155" t="s">
        <v>40</v>
      </c>
      <c r="N62" s="156" t="s">
        <v>40</v>
      </c>
      <c r="O62" s="157" t="s">
        <v>40</v>
      </c>
      <c r="P62" s="158" t="s">
        <v>40</v>
      </c>
      <c r="Q62" s="159" t="s">
        <v>40</v>
      </c>
      <c r="R62" s="160"/>
      <c r="S62" s="161"/>
      <c r="T62" s="218" t="s">
        <v>40</v>
      </c>
      <c r="U62" s="222" t="s">
        <v>40</v>
      </c>
      <c r="V62" s="163" t="s">
        <v>40</v>
      </c>
      <c r="W62" s="147"/>
      <c r="X62" s="188"/>
      <c r="Y62" s="189" t="s">
        <v>40</v>
      </c>
      <c r="Z62" s="189" t="s">
        <v>40</v>
      </c>
      <c r="AA62" s="189" t="s">
        <v>40</v>
      </c>
      <c r="AB62" s="189" t="s">
        <v>40</v>
      </c>
      <c r="AC62" s="189" t="s">
        <v>40</v>
      </c>
      <c r="AD62" s="190">
        <v>0</v>
      </c>
      <c r="AE62" s="190" t="s">
        <v>40</v>
      </c>
      <c r="AF62" s="191" t="s">
        <v>40</v>
      </c>
      <c r="AG62" s="192" t="s">
        <v>40</v>
      </c>
      <c r="AH62" s="193" t="s">
        <v>85</v>
      </c>
      <c r="AI62" s="180"/>
      <c r="AJ62" s="150"/>
    </row>
    <row r="63" spans="1:36" s="226" customFormat="1" ht="18.75" thickBot="1">
      <c r="A63" s="225">
        <v>26</v>
      </c>
      <c r="B63" s="27"/>
      <c r="C63" s="221"/>
      <c r="D63" s="68"/>
      <c r="E63" s="82"/>
      <c r="F63" s="231"/>
      <c r="G63" s="154"/>
      <c r="H63" s="154"/>
      <c r="I63" s="154"/>
      <c r="J63" s="82"/>
      <c r="K63" s="82"/>
      <c r="L63" s="154"/>
      <c r="M63" s="155" t="s">
        <v>40</v>
      </c>
      <c r="N63" s="156" t="s">
        <v>40</v>
      </c>
      <c r="O63" s="157" t="s">
        <v>40</v>
      </c>
      <c r="P63" s="158" t="s">
        <v>40</v>
      </c>
      <c r="Q63" s="159" t="s">
        <v>40</v>
      </c>
      <c r="R63" s="160"/>
      <c r="S63" s="161"/>
      <c r="T63" s="218" t="s">
        <v>40</v>
      </c>
      <c r="U63" s="222" t="s">
        <v>40</v>
      </c>
      <c r="V63" s="163" t="s">
        <v>40</v>
      </c>
      <c r="W63" s="147"/>
      <c r="X63" s="164" t="s">
        <v>74</v>
      </c>
      <c r="Y63" s="112" t="s">
        <v>6</v>
      </c>
      <c r="Z63" s="112" t="s">
        <v>7</v>
      </c>
      <c r="AA63" s="112" t="s">
        <v>75</v>
      </c>
      <c r="AB63" s="112" t="s">
        <v>76</v>
      </c>
      <c r="AC63" s="165" t="s">
        <v>86</v>
      </c>
      <c r="AD63" s="166" t="s">
        <v>77</v>
      </c>
      <c r="AE63" s="167" t="s">
        <v>78</v>
      </c>
      <c r="AF63" s="168" t="s">
        <v>79</v>
      </c>
      <c r="AG63" s="167" t="s">
        <v>80</v>
      </c>
      <c r="AH63" s="130"/>
      <c r="AI63" s="180"/>
      <c r="AJ63" s="169"/>
    </row>
    <row r="64" spans="1:36" s="226" customFormat="1" ht="18">
      <c r="A64" s="225">
        <v>27</v>
      </c>
      <c r="B64" s="27"/>
      <c r="C64" s="221"/>
      <c r="D64" s="29"/>
      <c r="E64" s="82"/>
      <c r="F64" s="231"/>
      <c r="G64" s="154"/>
      <c r="H64" s="154"/>
      <c r="I64" s="154"/>
      <c r="J64" s="82"/>
      <c r="K64" s="82"/>
      <c r="L64" s="154"/>
      <c r="M64" s="155" t="s">
        <v>40</v>
      </c>
      <c r="N64" s="156" t="s">
        <v>40</v>
      </c>
      <c r="O64" s="157" t="s">
        <v>40</v>
      </c>
      <c r="P64" s="158" t="s">
        <v>40</v>
      </c>
      <c r="Q64" s="159" t="s">
        <v>40</v>
      </c>
      <c r="R64" s="160"/>
      <c r="S64" s="161"/>
      <c r="T64" s="218" t="s">
        <v>40</v>
      </c>
      <c r="U64" s="222" t="s">
        <v>40</v>
      </c>
      <c r="V64" s="163" t="s">
        <v>40</v>
      </c>
      <c r="W64" s="147"/>
      <c r="X64" s="173"/>
      <c r="Y64" s="174" t="s">
        <v>40</v>
      </c>
      <c r="Z64" s="175" t="s">
        <v>40</v>
      </c>
      <c r="AA64" s="175" t="s">
        <v>40</v>
      </c>
      <c r="AB64" s="175" t="s">
        <v>40</v>
      </c>
      <c r="AC64" s="176" t="s">
        <v>40</v>
      </c>
      <c r="AD64" s="177" t="s">
        <v>40</v>
      </c>
      <c r="AE64" s="177" t="s">
        <v>40</v>
      </c>
      <c r="AF64" s="177" t="s">
        <v>40</v>
      </c>
      <c r="AG64" s="178" t="s">
        <v>40</v>
      </c>
      <c r="AH64" s="179" t="s">
        <v>81</v>
      </c>
      <c r="AI64" s="180"/>
      <c r="AJ64" s="169"/>
    </row>
    <row r="65" spans="1:36" s="226" customFormat="1" ht="18">
      <c r="A65" s="225">
        <v>28</v>
      </c>
      <c r="B65" s="27"/>
      <c r="C65" s="221"/>
      <c r="D65" s="29"/>
      <c r="E65" s="82"/>
      <c r="F65" s="231"/>
      <c r="G65" s="154"/>
      <c r="H65" s="154"/>
      <c r="I65" s="154"/>
      <c r="J65" s="82"/>
      <c r="K65" s="82"/>
      <c r="L65" s="154"/>
      <c r="M65" s="155" t="s">
        <v>40</v>
      </c>
      <c r="N65" s="156" t="s">
        <v>40</v>
      </c>
      <c r="O65" s="157" t="s">
        <v>40</v>
      </c>
      <c r="P65" s="158" t="s">
        <v>40</v>
      </c>
      <c r="Q65" s="159" t="s">
        <v>40</v>
      </c>
      <c r="R65" s="160"/>
      <c r="S65" s="161"/>
      <c r="T65" s="218" t="s">
        <v>40</v>
      </c>
      <c r="U65" s="222" t="s">
        <v>40</v>
      </c>
      <c r="V65" s="163" t="s">
        <v>40</v>
      </c>
      <c r="W65" s="147"/>
      <c r="X65" s="183"/>
      <c r="Y65" s="184" t="s">
        <v>40</v>
      </c>
      <c r="Z65" s="184" t="s">
        <v>40</v>
      </c>
      <c r="AA65" s="184" t="s">
        <v>40</v>
      </c>
      <c r="AB65" s="184" t="s">
        <v>40</v>
      </c>
      <c r="AC65" s="184" t="s">
        <v>40</v>
      </c>
      <c r="AD65" s="60"/>
      <c r="AE65" s="60" t="s">
        <v>40</v>
      </c>
      <c r="AF65" s="60" t="s">
        <v>40</v>
      </c>
      <c r="AG65" s="185"/>
      <c r="AH65" s="186" t="s">
        <v>83</v>
      </c>
      <c r="AI65" s="180"/>
      <c r="AJ65" s="150"/>
    </row>
    <row r="66" spans="1:36" s="226" customFormat="1" ht="18.75" thickBot="1">
      <c r="A66" s="225">
        <v>29</v>
      </c>
      <c r="B66" s="27"/>
      <c r="C66" s="221"/>
      <c r="D66" s="29"/>
      <c r="E66" s="82"/>
      <c r="F66" s="231"/>
      <c r="G66" s="154"/>
      <c r="H66" s="154"/>
      <c r="I66" s="154"/>
      <c r="J66" s="82"/>
      <c r="K66" s="82"/>
      <c r="L66" s="154"/>
      <c r="M66" s="155" t="s">
        <v>40</v>
      </c>
      <c r="N66" s="156" t="s">
        <v>40</v>
      </c>
      <c r="O66" s="157" t="s">
        <v>40</v>
      </c>
      <c r="P66" s="158" t="s">
        <v>40</v>
      </c>
      <c r="Q66" s="159" t="s">
        <v>40</v>
      </c>
      <c r="R66" s="160"/>
      <c r="S66" s="161"/>
      <c r="T66" s="218" t="s">
        <v>40</v>
      </c>
      <c r="U66" s="222" t="s">
        <v>40</v>
      </c>
      <c r="V66" s="163" t="s">
        <v>40</v>
      </c>
      <c r="W66" s="147"/>
      <c r="X66" s="188"/>
      <c r="Y66" s="189" t="s">
        <v>40</v>
      </c>
      <c r="Z66" s="189" t="s">
        <v>40</v>
      </c>
      <c r="AA66" s="189" t="s">
        <v>40</v>
      </c>
      <c r="AB66" s="189" t="s">
        <v>40</v>
      </c>
      <c r="AC66" s="189" t="s">
        <v>40</v>
      </c>
      <c r="AD66" s="190">
        <v>0</v>
      </c>
      <c r="AE66" s="190" t="s">
        <v>40</v>
      </c>
      <c r="AF66" s="191" t="s">
        <v>40</v>
      </c>
      <c r="AG66" s="192" t="s">
        <v>40</v>
      </c>
      <c r="AH66" s="193" t="s">
        <v>85</v>
      </c>
      <c r="AI66" s="180"/>
      <c r="AJ66" s="169"/>
    </row>
    <row r="67" spans="1:36" ht="18.75" thickBot="1">
      <c r="A67" s="225">
        <v>30</v>
      </c>
      <c r="B67" s="27"/>
      <c r="C67" s="221"/>
      <c r="D67" s="29"/>
      <c r="E67" s="82"/>
      <c r="F67" s="231"/>
      <c r="G67" s="154"/>
      <c r="H67" s="154"/>
      <c r="I67" s="228"/>
      <c r="J67" s="82"/>
      <c r="K67" s="82"/>
      <c r="L67" s="228"/>
      <c r="M67" s="155" t="s">
        <v>40</v>
      </c>
      <c r="N67" s="156" t="s">
        <v>40</v>
      </c>
      <c r="O67" s="157" t="s">
        <v>40</v>
      </c>
      <c r="P67" s="158" t="s">
        <v>40</v>
      </c>
      <c r="Q67" s="159" t="s">
        <v>40</v>
      </c>
      <c r="R67" s="160"/>
      <c r="S67" s="161"/>
      <c r="T67" s="218" t="s">
        <v>40</v>
      </c>
      <c r="U67" s="222" t="s">
        <v>40</v>
      </c>
      <c r="V67" s="163" t="s">
        <v>40</v>
      </c>
      <c r="W67" s="147"/>
      <c r="X67" s="164" t="s">
        <v>74</v>
      </c>
      <c r="Y67" s="112" t="s">
        <v>6</v>
      </c>
      <c r="Z67" s="112" t="s">
        <v>7</v>
      </c>
      <c r="AA67" s="112" t="s">
        <v>75</v>
      </c>
      <c r="AB67" s="112" t="s">
        <v>76</v>
      </c>
      <c r="AC67" s="165" t="s">
        <v>86</v>
      </c>
      <c r="AD67" s="166" t="s">
        <v>77</v>
      </c>
      <c r="AE67" s="167" t="s">
        <v>78</v>
      </c>
      <c r="AF67" s="168" t="s">
        <v>79</v>
      </c>
      <c r="AG67" s="167" t="s">
        <v>80</v>
      </c>
      <c r="AH67" s="130"/>
      <c r="AI67" s="180"/>
      <c r="AJ67" s="150"/>
    </row>
    <row r="68" spans="1:36" ht="18">
      <c r="A68" s="225">
        <v>31</v>
      </c>
      <c r="B68" s="27"/>
      <c r="C68" s="221"/>
      <c r="D68" s="29"/>
      <c r="E68" s="82"/>
      <c r="F68" s="231"/>
      <c r="G68" s="154"/>
      <c r="H68" s="154"/>
      <c r="I68" s="154"/>
      <c r="J68" s="82"/>
      <c r="K68" s="82"/>
      <c r="L68" s="154"/>
      <c r="M68" s="155" t="s">
        <v>40</v>
      </c>
      <c r="N68" s="156" t="s">
        <v>40</v>
      </c>
      <c r="O68" s="157" t="s">
        <v>40</v>
      </c>
      <c r="P68" s="158" t="s">
        <v>40</v>
      </c>
      <c r="Q68" s="159" t="s">
        <v>40</v>
      </c>
      <c r="R68" s="160"/>
      <c r="S68" s="161"/>
      <c r="T68" s="218" t="s">
        <v>40</v>
      </c>
      <c r="U68" s="222" t="s">
        <v>40</v>
      </c>
      <c r="V68" s="163" t="s">
        <v>40</v>
      </c>
      <c r="W68" s="147"/>
      <c r="X68" s="173"/>
      <c r="Y68" s="174" t="s">
        <v>40</v>
      </c>
      <c r="Z68" s="175" t="s">
        <v>40</v>
      </c>
      <c r="AA68" s="175" t="s">
        <v>40</v>
      </c>
      <c r="AB68" s="175" t="s">
        <v>40</v>
      </c>
      <c r="AC68" s="176" t="s">
        <v>40</v>
      </c>
      <c r="AD68" s="177" t="s">
        <v>40</v>
      </c>
      <c r="AE68" s="177" t="s">
        <v>40</v>
      </c>
      <c r="AF68" s="177" t="s">
        <v>40</v>
      </c>
      <c r="AG68" s="178" t="s">
        <v>40</v>
      </c>
      <c r="AH68" s="179" t="s">
        <v>81</v>
      </c>
      <c r="AI68" s="180"/>
      <c r="AJ68" s="87"/>
    </row>
    <row r="69" spans="1:36" ht="18">
      <c r="A69" s="225">
        <v>32</v>
      </c>
      <c r="B69" s="27"/>
      <c r="C69" s="221"/>
      <c r="D69" s="29"/>
      <c r="E69" s="82"/>
      <c r="F69" s="231"/>
      <c r="G69" s="154"/>
      <c r="H69" s="154"/>
      <c r="I69" s="154"/>
      <c r="J69" s="82"/>
      <c r="K69" s="82"/>
      <c r="L69" s="154"/>
      <c r="M69" s="155" t="s">
        <v>40</v>
      </c>
      <c r="N69" s="156" t="s">
        <v>40</v>
      </c>
      <c r="O69" s="157" t="s">
        <v>40</v>
      </c>
      <c r="P69" s="158" t="s">
        <v>40</v>
      </c>
      <c r="Q69" s="159" t="s">
        <v>40</v>
      </c>
      <c r="R69" s="160"/>
      <c r="S69" s="161"/>
      <c r="T69" s="218" t="s">
        <v>40</v>
      </c>
      <c r="U69" s="222" t="s">
        <v>40</v>
      </c>
      <c r="V69" s="163" t="s">
        <v>40</v>
      </c>
      <c r="W69" s="147"/>
      <c r="X69" s="183"/>
      <c r="Y69" s="184" t="s">
        <v>40</v>
      </c>
      <c r="Z69" s="184" t="s">
        <v>40</v>
      </c>
      <c r="AA69" s="184" t="s">
        <v>40</v>
      </c>
      <c r="AB69" s="184" t="s">
        <v>40</v>
      </c>
      <c r="AC69" s="184" t="s">
        <v>40</v>
      </c>
      <c r="AD69" s="60"/>
      <c r="AE69" s="60" t="s">
        <v>40</v>
      </c>
      <c r="AF69" s="60" t="s">
        <v>40</v>
      </c>
      <c r="AG69" s="185"/>
      <c r="AH69" s="186" t="s">
        <v>83</v>
      </c>
      <c r="AI69" s="180"/>
      <c r="AJ69" s="87"/>
    </row>
    <row r="70" spans="1:36" ht="18.75" thickBot="1">
      <c r="A70" s="225">
        <v>33</v>
      </c>
      <c r="B70" s="27"/>
      <c r="C70" s="221"/>
      <c r="D70" s="29"/>
      <c r="E70" s="82"/>
      <c r="F70" s="231"/>
      <c r="G70" s="154"/>
      <c r="H70" s="154"/>
      <c r="I70" s="154"/>
      <c r="J70" s="82"/>
      <c r="K70" s="82"/>
      <c r="L70" s="154"/>
      <c r="M70" s="155" t="s">
        <v>40</v>
      </c>
      <c r="N70" s="156" t="s">
        <v>40</v>
      </c>
      <c r="O70" s="157" t="s">
        <v>40</v>
      </c>
      <c r="P70" s="158" t="s">
        <v>40</v>
      </c>
      <c r="Q70" s="159" t="s">
        <v>40</v>
      </c>
      <c r="R70" s="160"/>
      <c r="S70" s="161"/>
      <c r="T70" s="218" t="s">
        <v>40</v>
      </c>
      <c r="U70" s="222" t="s">
        <v>40</v>
      </c>
      <c r="V70" s="163" t="s">
        <v>40</v>
      </c>
      <c r="W70" s="147"/>
      <c r="X70" s="188"/>
      <c r="Y70" s="189" t="s">
        <v>40</v>
      </c>
      <c r="Z70" s="189" t="s">
        <v>40</v>
      </c>
      <c r="AA70" s="189" t="s">
        <v>40</v>
      </c>
      <c r="AB70" s="189" t="s">
        <v>40</v>
      </c>
      <c r="AC70" s="189" t="s">
        <v>40</v>
      </c>
      <c r="AD70" s="190">
        <v>0</v>
      </c>
      <c r="AE70" s="190" t="s">
        <v>40</v>
      </c>
      <c r="AF70" s="191" t="s">
        <v>40</v>
      </c>
      <c r="AG70" s="192" t="s">
        <v>40</v>
      </c>
      <c r="AH70" s="193" t="s">
        <v>85</v>
      </c>
      <c r="AI70" s="87"/>
      <c r="AJ70" s="87"/>
    </row>
    <row r="71" spans="1:34" ht="18.75" thickBot="1">
      <c r="A71" s="225">
        <v>34</v>
      </c>
      <c r="B71" s="27"/>
      <c r="C71" s="221"/>
      <c r="D71" s="29"/>
      <c r="E71" s="82"/>
      <c r="F71" s="231"/>
      <c r="G71" s="154"/>
      <c r="H71" s="154"/>
      <c r="I71" s="154"/>
      <c r="J71" s="82"/>
      <c r="K71" s="82"/>
      <c r="L71" s="154"/>
      <c r="M71" s="155" t="s">
        <v>40</v>
      </c>
      <c r="N71" s="156" t="s">
        <v>40</v>
      </c>
      <c r="O71" s="157" t="s">
        <v>40</v>
      </c>
      <c r="P71" s="158" t="s">
        <v>40</v>
      </c>
      <c r="Q71" s="159" t="s">
        <v>40</v>
      </c>
      <c r="R71" s="160"/>
      <c r="S71" s="161"/>
      <c r="T71" s="218" t="s">
        <v>40</v>
      </c>
      <c r="U71" s="222" t="s">
        <v>40</v>
      </c>
      <c r="V71" s="163" t="s">
        <v>40</v>
      </c>
      <c r="W71" s="147"/>
      <c r="X71" s="164" t="s">
        <v>74</v>
      </c>
      <c r="Y71" s="112" t="s">
        <v>6</v>
      </c>
      <c r="Z71" s="112" t="s">
        <v>7</v>
      </c>
      <c r="AA71" s="112" t="s">
        <v>75</v>
      </c>
      <c r="AB71" s="112" t="s">
        <v>76</v>
      </c>
      <c r="AC71" s="165" t="s">
        <v>86</v>
      </c>
      <c r="AD71" s="166" t="s">
        <v>77</v>
      </c>
      <c r="AE71" s="167" t="s">
        <v>78</v>
      </c>
      <c r="AF71" s="168" t="s">
        <v>79</v>
      </c>
      <c r="AG71" s="167" t="s">
        <v>80</v>
      </c>
      <c r="AH71" s="130"/>
    </row>
    <row r="72" spans="1:34" ht="18">
      <c r="A72" s="225">
        <v>35</v>
      </c>
      <c r="B72" s="27"/>
      <c r="C72" s="221"/>
      <c r="D72" s="29"/>
      <c r="E72" s="82"/>
      <c r="F72" s="231"/>
      <c r="G72" s="154"/>
      <c r="H72" s="154"/>
      <c r="I72" s="154"/>
      <c r="J72" s="82"/>
      <c r="K72" s="82"/>
      <c r="L72" s="154"/>
      <c r="M72" s="155" t="s">
        <v>40</v>
      </c>
      <c r="N72" s="156" t="s">
        <v>40</v>
      </c>
      <c r="O72" s="157" t="s">
        <v>40</v>
      </c>
      <c r="P72" s="158" t="s">
        <v>40</v>
      </c>
      <c r="Q72" s="159" t="s">
        <v>40</v>
      </c>
      <c r="R72" s="160"/>
      <c r="S72" s="161"/>
      <c r="T72" s="218" t="s">
        <v>40</v>
      </c>
      <c r="U72" s="222" t="s">
        <v>40</v>
      </c>
      <c r="V72" s="163" t="s">
        <v>40</v>
      </c>
      <c r="W72" s="147"/>
      <c r="X72" s="173"/>
      <c r="Y72" s="174" t="s">
        <v>40</v>
      </c>
      <c r="Z72" s="175" t="s">
        <v>40</v>
      </c>
      <c r="AA72" s="175" t="s">
        <v>40</v>
      </c>
      <c r="AB72" s="175" t="s">
        <v>40</v>
      </c>
      <c r="AC72" s="176" t="s">
        <v>40</v>
      </c>
      <c r="AD72" s="177" t="s">
        <v>40</v>
      </c>
      <c r="AE72" s="177" t="s">
        <v>40</v>
      </c>
      <c r="AF72" s="177" t="s">
        <v>40</v>
      </c>
      <c r="AG72" s="178" t="s">
        <v>40</v>
      </c>
      <c r="AH72" s="179" t="s">
        <v>81</v>
      </c>
    </row>
    <row r="73" spans="1:34" ht="18">
      <c r="A73" s="225">
        <v>36</v>
      </c>
      <c r="B73" s="27"/>
      <c r="C73" s="221"/>
      <c r="D73" s="29"/>
      <c r="E73" s="82"/>
      <c r="F73" s="231"/>
      <c r="G73" s="154"/>
      <c r="H73" s="154"/>
      <c r="I73" s="154"/>
      <c r="J73" s="82"/>
      <c r="K73" s="82"/>
      <c r="L73" s="154"/>
      <c r="M73" s="155" t="s">
        <v>40</v>
      </c>
      <c r="N73" s="156" t="s">
        <v>40</v>
      </c>
      <c r="O73" s="157" t="s">
        <v>40</v>
      </c>
      <c r="P73" s="158" t="s">
        <v>40</v>
      </c>
      <c r="Q73" s="159" t="s">
        <v>40</v>
      </c>
      <c r="R73" s="160"/>
      <c r="S73" s="161"/>
      <c r="T73" s="218" t="s">
        <v>40</v>
      </c>
      <c r="U73" s="222" t="s">
        <v>40</v>
      </c>
      <c r="V73" s="163" t="s">
        <v>40</v>
      </c>
      <c r="W73" s="147"/>
      <c r="X73" s="183"/>
      <c r="Y73" s="184" t="s">
        <v>40</v>
      </c>
      <c r="Z73" s="184" t="s">
        <v>40</v>
      </c>
      <c r="AA73" s="184" t="s">
        <v>40</v>
      </c>
      <c r="AB73" s="184" t="s">
        <v>40</v>
      </c>
      <c r="AC73" s="184" t="s">
        <v>40</v>
      </c>
      <c r="AD73" s="60"/>
      <c r="AE73" s="60" t="s">
        <v>40</v>
      </c>
      <c r="AF73" s="60" t="s">
        <v>40</v>
      </c>
      <c r="AG73" s="185"/>
      <c r="AH73" s="186" t="s">
        <v>83</v>
      </c>
    </row>
    <row r="74" spans="1:34" ht="18.75" thickBot="1">
      <c r="A74" s="225">
        <v>37</v>
      </c>
      <c r="B74" s="27"/>
      <c r="C74" s="221"/>
      <c r="D74" s="29"/>
      <c r="E74" s="82"/>
      <c r="F74" s="231"/>
      <c r="G74" s="154"/>
      <c r="H74" s="154"/>
      <c r="I74" s="154"/>
      <c r="J74" s="82"/>
      <c r="K74" s="82"/>
      <c r="L74" s="154"/>
      <c r="M74" s="155" t="s">
        <v>40</v>
      </c>
      <c r="N74" s="156" t="s">
        <v>40</v>
      </c>
      <c r="O74" s="157" t="s">
        <v>40</v>
      </c>
      <c r="P74" s="158" t="s">
        <v>40</v>
      </c>
      <c r="Q74" s="159" t="s">
        <v>40</v>
      </c>
      <c r="R74" s="160"/>
      <c r="S74" s="161"/>
      <c r="T74" s="218" t="s">
        <v>40</v>
      </c>
      <c r="U74" s="222" t="s">
        <v>40</v>
      </c>
      <c r="V74" s="163" t="s">
        <v>40</v>
      </c>
      <c r="W74" s="147"/>
      <c r="X74" s="188"/>
      <c r="Y74" s="189" t="s">
        <v>40</v>
      </c>
      <c r="Z74" s="189" t="s">
        <v>40</v>
      </c>
      <c r="AA74" s="189" t="s">
        <v>40</v>
      </c>
      <c r="AB74" s="189" t="s">
        <v>40</v>
      </c>
      <c r="AC74" s="189" t="s">
        <v>40</v>
      </c>
      <c r="AD74" s="190">
        <v>0</v>
      </c>
      <c r="AE74" s="190" t="s">
        <v>40</v>
      </c>
      <c r="AF74" s="191" t="s">
        <v>40</v>
      </c>
      <c r="AG74" s="192" t="s">
        <v>40</v>
      </c>
      <c r="AH74" s="193" t="s">
        <v>85</v>
      </c>
    </row>
    <row r="75" spans="1:34" ht="18.75" thickBot="1">
      <c r="A75" s="225">
        <v>38</v>
      </c>
      <c r="B75" s="27"/>
      <c r="C75" s="221"/>
      <c r="D75" s="29"/>
      <c r="E75" s="82"/>
      <c r="F75" s="231"/>
      <c r="G75" s="154"/>
      <c r="H75" s="154"/>
      <c r="I75" s="154"/>
      <c r="J75" s="82"/>
      <c r="K75" s="82"/>
      <c r="L75" s="154"/>
      <c r="M75" s="155" t="s">
        <v>40</v>
      </c>
      <c r="N75" s="156" t="s">
        <v>40</v>
      </c>
      <c r="O75" s="157" t="s">
        <v>40</v>
      </c>
      <c r="P75" s="158" t="s">
        <v>40</v>
      </c>
      <c r="Q75" s="159" t="s">
        <v>40</v>
      </c>
      <c r="R75" s="160"/>
      <c r="S75" s="161"/>
      <c r="T75" s="218" t="s">
        <v>40</v>
      </c>
      <c r="U75" s="222" t="s">
        <v>40</v>
      </c>
      <c r="V75" s="163" t="s">
        <v>40</v>
      </c>
      <c r="W75" s="147"/>
      <c r="X75" s="164" t="s">
        <v>74</v>
      </c>
      <c r="Y75" s="112" t="s">
        <v>6</v>
      </c>
      <c r="Z75" s="112" t="s">
        <v>7</v>
      </c>
      <c r="AA75" s="112" t="s">
        <v>75</v>
      </c>
      <c r="AB75" s="112" t="s">
        <v>76</v>
      </c>
      <c r="AC75" s="165" t="s">
        <v>86</v>
      </c>
      <c r="AD75" s="166" t="s">
        <v>77</v>
      </c>
      <c r="AE75" s="167" t="s">
        <v>78</v>
      </c>
      <c r="AF75" s="168" t="s">
        <v>79</v>
      </c>
      <c r="AG75" s="167" t="s">
        <v>80</v>
      </c>
      <c r="AH75" s="130"/>
    </row>
    <row r="76" spans="1:34" ht="18">
      <c r="A76" s="225">
        <v>39</v>
      </c>
      <c r="B76" s="27"/>
      <c r="C76" s="221"/>
      <c r="D76" s="29"/>
      <c r="E76" s="82"/>
      <c r="F76" s="231"/>
      <c r="G76" s="154"/>
      <c r="H76" s="154"/>
      <c r="I76" s="154"/>
      <c r="J76" s="82"/>
      <c r="K76" s="82"/>
      <c r="L76" s="154"/>
      <c r="M76" s="155" t="s">
        <v>40</v>
      </c>
      <c r="N76" s="156" t="s">
        <v>40</v>
      </c>
      <c r="O76" s="157" t="s">
        <v>40</v>
      </c>
      <c r="P76" s="158" t="s">
        <v>40</v>
      </c>
      <c r="Q76" s="159" t="s">
        <v>40</v>
      </c>
      <c r="R76" s="160"/>
      <c r="S76" s="161"/>
      <c r="T76" s="218" t="s">
        <v>40</v>
      </c>
      <c r="U76" s="222" t="s">
        <v>40</v>
      </c>
      <c r="V76" s="163" t="s">
        <v>40</v>
      </c>
      <c r="W76" s="147"/>
      <c r="X76" s="173"/>
      <c r="Y76" s="174" t="s">
        <v>40</v>
      </c>
      <c r="Z76" s="175" t="s">
        <v>40</v>
      </c>
      <c r="AA76" s="175" t="s">
        <v>40</v>
      </c>
      <c r="AB76" s="175" t="s">
        <v>40</v>
      </c>
      <c r="AC76" s="176" t="s">
        <v>40</v>
      </c>
      <c r="AD76" s="177" t="s">
        <v>40</v>
      </c>
      <c r="AE76" s="177" t="s">
        <v>40</v>
      </c>
      <c r="AF76" s="177" t="s">
        <v>40</v>
      </c>
      <c r="AG76" s="178" t="s">
        <v>40</v>
      </c>
      <c r="AH76" s="179" t="s">
        <v>81</v>
      </c>
    </row>
    <row r="77" spans="1:34" ht="18">
      <c r="A77" s="225">
        <v>40</v>
      </c>
      <c r="B77" s="27"/>
      <c r="C77" s="221"/>
      <c r="D77" s="29"/>
      <c r="E77" s="82"/>
      <c r="F77" s="231"/>
      <c r="G77" s="154"/>
      <c r="H77" s="154"/>
      <c r="I77" s="154"/>
      <c r="J77" s="82"/>
      <c r="K77" s="82"/>
      <c r="L77" s="154"/>
      <c r="M77" s="155" t="s">
        <v>40</v>
      </c>
      <c r="N77" s="156" t="s">
        <v>40</v>
      </c>
      <c r="O77" s="157" t="s">
        <v>40</v>
      </c>
      <c r="P77" s="158" t="s">
        <v>40</v>
      </c>
      <c r="Q77" s="159" t="s">
        <v>40</v>
      </c>
      <c r="R77" s="160"/>
      <c r="S77" s="161"/>
      <c r="T77" s="218" t="s">
        <v>40</v>
      </c>
      <c r="U77" s="222" t="s">
        <v>40</v>
      </c>
      <c r="V77" s="163" t="s">
        <v>40</v>
      </c>
      <c r="W77" s="147"/>
      <c r="X77" s="183"/>
      <c r="Y77" s="184" t="s">
        <v>40</v>
      </c>
      <c r="Z77" s="184" t="s">
        <v>40</v>
      </c>
      <c r="AA77" s="184" t="s">
        <v>40</v>
      </c>
      <c r="AB77" s="184" t="s">
        <v>40</v>
      </c>
      <c r="AC77" s="184" t="s">
        <v>40</v>
      </c>
      <c r="AD77" s="60"/>
      <c r="AE77" s="60" t="s">
        <v>40</v>
      </c>
      <c r="AF77" s="60" t="s">
        <v>40</v>
      </c>
      <c r="AG77" s="185"/>
      <c r="AH77" s="186" t="s">
        <v>83</v>
      </c>
    </row>
    <row r="78" spans="1:34" ht="18.75" thickBot="1">
      <c r="A78" s="225">
        <v>41</v>
      </c>
      <c r="B78" s="27"/>
      <c r="C78" s="221"/>
      <c r="D78" s="29"/>
      <c r="E78" s="82"/>
      <c r="F78" s="231"/>
      <c r="G78" s="154"/>
      <c r="H78" s="154"/>
      <c r="I78" s="154"/>
      <c r="J78" s="82"/>
      <c r="K78" s="82"/>
      <c r="L78" s="154"/>
      <c r="M78" s="155" t="s">
        <v>40</v>
      </c>
      <c r="N78" s="156" t="s">
        <v>40</v>
      </c>
      <c r="O78" s="157" t="s">
        <v>40</v>
      </c>
      <c r="P78" s="158" t="s">
        <v>40</v>
      </c>
      <c r="Q78" s="159" t="s">
        <v>40</v>
      </c>
      <c r="R78" s="160"/>
      <c r="S78" s="161"/>
      <c r="T78" s="218" t="s">
        <v>40</v>
      </c>
      <c r="U78" s="222" t="s">
        <v>40</v>
      </c>
      <c r="V78" s="163" t="s">
        <v>40</v>
      </c>
      <c r="W78" s="147"/>
      <c r="X78" s="188"/>
      <c r="Y78" s="189" t="s">
        <v>40</v>
      </c>
      <c r="Z78" s="189" t="s">
        <v>40</v>
      </c>
      <c r="AA78" s="189" t="s">
        <v>40</v>
      </c>
      <c r="AB78" s="189" t="s">
        <v>40</v>
      </c>
      <c r="AC78" s="189" t="s">
        <v>40</v>
      </c>
      <c r="AD78" s="190">
        <v>0</v>
      </c>
      <c r="AE78" s="190" t="s">
        <v>40</v>
      </c>
      <c r="AF78" s="191" t="s">
        <v>40</v>
      </c>
      <c r="AG78" s="192" t="s">
        <v>40</v>
      </c>
      <c r="AH78" s="193" t="s">
        <v>85</v>
      </c>
    </row>
    <row r="79" spans="1:29" ht="18">
      <c r="A79" s="225">
        <v>42</v>
      </c>
      <c r="B79" s="27"/>
      <c r="C79" s="221"/>
      <c r="D79" s="29"/>
      <c r="E79" s="82"/>
      <c r="F79" s="231"/>
      <c r="G79" s="154"/>
      <c r="H79" s="154"/>
      <c r="I79" s="154"/>
      <c r="J79" s="82"/>
      <c r="K79" s="82"/>
      <c r="L79" s="154"/>
      <c r="M79" s="155" t="s">
        <v>40</v>
      </c>
      <c r="N79" s="156" t="s">
        <v>40</v>
      </c>
      <c r="O79" s="157" t="s">
        <v>40</v>
      </c>
      <c r="P79" s="158" t="s">
        <v>40</v>
      </c>
      <c r="Q79" s="159" t="s">
        <v>40</v>
      </c>
      <c r="R79" s="160"/>
      <c r="S79" s="161"/>
      <c r="T79" s="218" t="s">
        <v>40</v>
      </c>
      <c r="U79" s="222" t="s">
        <v>40</v>
      </c>
      <c r="V79" s="163" t="s">
        <v>40</v>
      </c>
      <c r="W79" s="147"/>
      <c r="X79"/>
      <c r="AA79" s="87"/>
      <c r="AB79" s="232"/>
      <c r="AC79" s="87"/>
    </row>
    <row r="80" spans="1:29" ht="18">
      <c r="A80" s="225">
        <v>43</v>
      </c>
      <c r="B80" s="27"/>
      <c r="C80" s="221"/>
      <c r="D80" s="29"/>
      <c r="E80" s="82"/>
      <c r="F80" s="231"/>
      <c r="G80" s="154"/>
      <c r="H80" s="154"/>
      <c r="I80" s="154"/>
      <c r="J80" s="82"/>
      <c r="K80" s="82"/>
      <c r="L80" s="154"/>
      <c r="M80" s="155" t="s">
        <v>40</v>
      </c>
      <c r="N80" s="156" t="s">
        <v>40</v>
      </c>
      <c r="O80" s="157" t="s">
        <v>40</v>
      </c>
      <c r="P80" s="158" t="s">
        <v>40</v>
      </c>
      <c r="Q80" s="159" t="s">
        <v>40</v>
      </c>
      <c r="R80" s="160"/>
      <c r="S80" s="161"/>
      <c r="T80" s="218" t="s">
        <v>40</v>
      </c>
      <c r="U80" s="222" t="s">
        <v>40</v>
      </c>
      <c r="V80" s="163" t="s">
        <v>40</v>
      </c>
      <c r="W80" s="147"/>
      <c r="X80"/>
      <c r="AA80" s="87"/>
      <c r="AB80" s="232"/>
      <c r="AC80" s="87"/>
    </row>
    <row r="81" spans="1:29" ht="18">
      <c r="A81" s="225">
        <v>44</v>
      </c>
      <c r="B81" s="27"/>
      <c r="C81" s="221"/>
      <c r="D81" s="29"/>
      <c r="E81" s="82"/>
      <c r="F81" s="231"/>
      <c r="G81" s="154"/>
      <c r="H81" s="154"/>
      <c r="I81" s="154"/>
      <c r="J81" s="82"/>
      <c r="K81" s="82"/>
      <c r="L81" s="154"/>
      <c r="M81" s="155" t="s">
        <v>40</v>
      </c>
      <c r="N81" s="156" t="s">
        <v>40</v>
      </c>
      <c r="O81" s="157" t="s">
        <v>40</v>
      </c>
      <c r="P81" s="158" t="s">
        <v>40</v>
      </c>
      <c r="Q81" s="159" t="s">
        <v>40</v>
      </c>
      <c r="R81" s="160"/>
      <c r="S81" s="161"/>
      <c r="T81" s="218" t="s">
        <v>40</v>
      </c>
      <c r="U81" s="222" t="s">
        <v>40</v>
      </c>
      <c r="V81" s="163" t="s">
        <v>40</v>
      </c>
      <c r="W81" s="147"/>
      <c r="X81"/>
      <c r="AA81" s="87"/>
      <c r="AB81" s="232"/>
      <c r="AC81" s="87"/>
    </row>
    <row r="82" spans="1:29" ht="18">
      <c r="A82" s="225">
        <v>45</v>
      </c>
      <c r="B82" s="27"/>
      <c r="C82" s="221"/>
      <c r="D82" s="29"/>
      <c r="E82" s="82"/>
      <c r="F82" s="231"/>
      <c r="G82" s="154"/>
      <c r="H82" s="154"/>
      <c r="I82" s="154"/>
      <c r="J82" s="82"/>
      <c r="K82" s="82"/>
      <c r="L82" s="154"/>
      <c r="M82" s="155" t="s">
        <v>40</v>
      </c>
      <c r="N82" s="156" t="s">
        <v>40</v>
      </c>
      <c r="O82" s="157" t="s">
        <v>40</v>
      </c>
      <c r="P82" s="158" t="s">
        <v>40</v>
      </c>
      <c r="Q82" s="159" t="s">
        <v>40</v>
      </c>
      <c r="R82" s="160"/>
      <c r="S82" s="161"/>
      <c r="T82" s="218" t="s">
        <v>40</v>
      </c>
      <c r="U82" s="222" t="s">
        <v>40</v>
      </c>
      <c r="V82" s="163" t="s">
        <v>40</v>
      </c>
      <c r="W82" s="147"/>
      <c r="X82"/>
      <c r="AA82" s="87"/>
      <c r="AB82" s="87"/>
      <c r="AC82" s="87"/>
    </row>
    <row r="83" spans="1:29" ht="18">
      <c r="A83" s="225">
        <v>46</v>
      </c>
      <c r="B83" s="27"/>
      <c r="C83" s="221"/>
      <c r="D83" s="29"/>
      <c r="E83" s="82"/>
      <c r="F83" s="231"/>
      <c r="G83" s="154"/>
      <c r="H83" s="154"/>
      <c r="I83" s="154"/>
      <c r="J83" s="82"/>
      <c r="K83" s="82"/>
      <c r="L83" s="154"/>
      <c r="M83" s="155" t="s">
        <v>40</v>
      </c>
      <c r="N83" s="156" t="s">
        <v>40</v>
      </c>
      <c r="O83" s="157" t="s">
        <v>40</v>
      </c>
      <c r="P83" s="158" t="s">
        <v>40</v>
      </c>
      <c r="Q83" s="159" t="s">
        <v>40</v>
      </c>
      <c r="R83" s="160"/>
      <c r="S83" s="161"/>
      <c r="T83" s="218" t="s">
        <v>40</v>
      </c>
      <c r="U83" s="222" t="s">
        <v>40</v>
      </c>
      <c r="V83" s="163" t="s">
        <v>40</v>
      </c>
      <c r="W83" s="147"/>
      <c r="X83"/>
      <c r="AA83" s="87"/>
      <c r="AB83" s="87"/>
      <c r="AC83" s="87"/>
    </row>
    <row r="84" spans="1:24" ht="18">
      <c r="A84" s="225">
        <v>47</v>
      </c>
      <c r="B84" s="27"/>
      <c r="C84" s="221"/>
      <c r="D84" s="29"/>
      <c r="E84" s="82"/>
      <c r="F84" s="231"/>
      <c r="G84" s="154"/>
      <c r="H84" s="154"/>
      <c r="I84" s="154"/>
      <c r="J84" s="82"/>
      <c r="K84" s="82"/>
      <c r="L84" s="154"/>
      <c r="M84" s="155" t="s">
        <v>40</v>
      </c>
      <c r="N84" s="156" t="s">
        <v>40</v>
      </c>
      <c r="O84" s="157" t="s">
        <v>40</v>
      </c>
      <c r="P84" s="158" t="s">
        <v>40</v>
      </c>
      <c r="Q84" s="159" t="s">
        <v>40</v>
      </c>
      <c r="R84" s="160"/>
      <c r="S84" s="161"/>
      <c r="T84" s="218" t="s">
        <v>40</v>
      </c>
      <c r="U84" s="222" t="s">
        <v>40</v>
      </c>
      <c r="V84" s="163" t="s">
        <v>40</v>
      </c>
      <c r="W84" s="147"/>
      <c r="X84"/>
    </row>
    <row r="85" spans="1:24" ht="18">
      <c r="A85" s="225">
        <v>48</v>
      </c>
      <c r="B85" s="27"/>
      <c r="C85" s="221"/>
      <c r="D85" s="29"/>
      <c r="E85" s="82"/>
      <c r="F85" s="231"/>
      <c r="G85" s="154"/>
      <c r="H85" s="154"/>
      <c r="I85" s="154"/>
      <c r="J85" s="82"/>
      <c r="K85" s="82"/>
      <c r="L85" s="154"/>
      <c r="M85" s="155" t="s">
        <v>40</v>
      </c>
      <c r="N85" s="156" t="s">
        <v>40</v>
      </c>
      <c r="O85" s="157" t="s">
        <v>40</v>
      </c>
      <c r="P85" s="158" t="s">
        <v>40</v>
      </c>
      <c r="Q85" s="159" t="s">
        <v>40</v>
      </c>
      <c r="R85" s="160"/>
      <c r="S85" s="161"/>
      <c r="T85" s="218" t="s">
        <v>40</v>
      </c>
      <c r="U85" s="222" t="s">
        <v>40</v>
      </c>
      <c r="V85" s="163" t="s">
        <v>40</v>
      </c>
      <c r="W85" s="147"/>
      <c r="X85"/>
    </row>
    <row r="86" spans="1:24" ht="18">
      <c r="A86" s="225">
        <v>49</v>
      </c>
      <c r="B86" s="27"/>
      <c r="C86" s="221"/>
      <c r="D86" s="29"/>
      <c r="E86" s="82"/>
      <c r="F86" s="231"/>
      <c r="G86" s="154"/>
      <c r="H86" s="154"/>
      <c r="I86" s="154"/>
      <c r="J86" s="82"/>
      <c r="K86" s="82"/>
      <c r="L86" s="154"/>
      <c r="M86" s="155" t="s">
        <v>40</v>
      </c>
      <c r="N86" s="156" t="s">
        <v>40</v>
      </c>
      <c r="O86" s="157" t="s">
        <v>40</v>
      </c>
      <c r="P86" s="158" t="s">
        <v>40</v>
      </c>
      <c r="Q86" s="159" t="s">
        <v>40</v>
      </c>
      <c r="R86" s="160"/>
      <c r="S86" s="161"/>
      <c r="T86" s="218" t="s">
        <v>40</v>
      </c>
      <c r="U86" s="222" t="s">
        <v>40</v>
      </c>
      <c r="V86" s="163" t="s">
        <v>40</v>
      </c>
      <c r="W86" s="147"/>
      <c r="X86"/>
    </row>
    <row r="87" spans="1:24" ht="18">
      <c r="A87" s="225">
        <v>50</v>
      </c>
      <c r="B87" s="27"/>
      <c r="C87" s="221"/>
      <c r="D87" s="29"/>
      <c r="E87" s="82"/>
      <c r="F87" s="231"/>
      <c r="G87" s="154"/>
      <c r="H87" s="154"/>
      <c r="I87" s="154"/>
      <c r="J87" s="82"/>
      <c r="K87" s="82"/>
      <c r="L87" s="154"/>
      <c r="M87" s="155" t="s">
        <v>40</v>
      </c>
      <c r="N87" s="156" t="s">
        <v>40</v>
      </c>
      <c r="O87" s="157" t="s">
        <v>40</v>
      </c>
      <c r="P87" s="158" t="s">
        <v>40</v>
      </c>
      <c r="Q87" s="159" t="s">
        <v>40</v>
      </c>
      <c r="R87" s="160"/>
      <c r="S87" s="161"/>
      <c r="T87" s="218" t="s">
        <v>40</v>
      </c>
      <c r="U87" s="222" t="s">
        <v>40</v>
      </c>
      <c r="V87" s="163" t="s">
        <v>40</v>
      </c>
      <c r="W87" s="147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workbookViewId="0" topLeftCell="A1">
      <selection activeCell="A78" sqref="A78:BN145"/>
    </sheetView>
  </sheetViews>
  <sheetFormatPr defaultColWidth="9.140625" defaultRowHeight="12.75"/>
  <cols>
    <col min="1" max="1" width="4.00390625" style="302" customWidth="1"/>
    <col min="2" max="2" width="4.140625" style="303" bestFit="1" customWidth="1"/>
    <col min="3" max="3" width="30.00390625" style="273" customWidth="1"/>
    <col min="4" max="4" width="10.00390625" style="304" customWidth="1"/>
    <col min="5" max="5" width="7.8515625" style="304" customWidth="1"/>
    <col min="6" max="6" width="2.00390625" style="273" customWidth="1"/>
    <col min="7" max="7" width="4.28125" style="303" customWidth="1"/>
    <col min="8" max="8" width="5.7109375" style="303" customWidth="1"/>
    <col min="9" max="9" width="30.00390625" style="273" customWidth="1"/>
    <col min="10" max="10" width="10.00390625" style="305" customWidth="1"/>
    <col min="11" max="11" width="7.8515625" style="305" customWidth="1"/>
    <col min="12" max="22" width="6.7109375" style="273" customWidth="1"/>
    <col min="23" max="57" width="5.7109375" style="278" customWidth="1"/>
    <col min="58" max="65" width="5.7109375" style="279" customWidth="1"/>
    <col min="66" max="16384" width="9.140625" style="226" customWidth="1"/>
  </cols>
  <sheetData>
    <row r="1" spans="1:70" ht="26.25" customHeight="1">
      <c r="A1" s="233" t="s">
        <v>103</v>
      </c>
      <c r="B1" s="234"/>
      <c r="C1" s="235"/>
      <c r="D1" s="236"/>
      <c r="E1" s="236"/>
      <c r="F1" s="237"/>
      <c r="G1" s="234"/>
      <c r="H1" s="234"/>
      <c r="I1" s="238"/>
      <c r="J1" s="235"/>
      <c r="K1" s="235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40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3"/>
      <c r="AY1" s="240"/>
      <c r="AZ1" s="240"/>
      <c r="BA1" s="240"/>
      <c r="BB1" s="240"/>
      <c r="BC1" s="240"/>
      <c r="BD1" s="240"/>
      <c r="BE1" s="240"/>
      <c r="BF1" s="244"/>
      <c r="BG1" s="244"/>
      <c r="BH1" s="244"/>
      <c r="BI1" s="244"/>
      <c r="BJ1" s="244"/>
      <c r="BK1" s="244"/>
      <c r="BL1" s="244"/>
      <c r="BM1" s="244"/>
      <c r="BN1" s="245"/>
      <c r="BO1" s="245"/>
      <c r="BP1" s="245"/>
      <c r="BQ1" s="245"/>
      <c r="BR1" s="245"/>
    </row>
    <row r="2" spans="1:77" s="256" customFormat="1" ht="19.5" customHeight="1" thickBot="1">
      <c r="A2" s="233"/>
      <c r="B2" s="234"/>
      <c r="C2" s="246" t="s">
        <v>104</v>
      </c>
      <c r="D2" s="247"/>
      <c r="E2" s="247"/>
      <c r="F2" s="248"/>
      <c r="G2" s="249"/>
      <c r="H2" s="249"/>
      <c r="I2" s="246" t="s">
        <v>105</v>
      </c>
      <c r="J2" s="247"/>
      <c r="K2" s="247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2"/>
      <c r="AO2" s="251"/>
      <c r="AP2" s="251"/>
      <c r="AQ2" s="251"/>
      <c r="AR2" s="252"/>
      <c r="AS2" s="251"/>
      <c r="AT2" s="251"/>
      <c r="AU2" s="251"/>
      <c r="AV2" s="252"/>
      <c r="AW2" s="251"/>
      <c r="AX2" s="251"/>
      <c r="AY2" s="251"/>
      <c r="AZ2" s="252"/>
      <c r="BA2" s="251"/>
      <c r="BB2" s="251"/>
      <c r="BC2" s="251"/>
      <c r="BD2" s="252"/>
      <c r="BE2" s="251"/>
      <c r="BF2" s="251"/>
      <c r="BG2" s="251"/>
      <c r="BH2" s="252"/>
      <c r="BI2" s="251"/>
      <c r="BJ2" s="251"/>
      <c r="BK2" s="251"/>
      <c r="BL2" s="252"/>
      <c r="BM2" s="251"/>
      <c r="BN2" s="253"/>
      <c r="BO2" s="253"/>
      <c r="BP2" s="253"/>
      <c r="BQ2" s="253"/>
      <c r="BR2" s="254"/>
      <c r="BS2" s="253"/>
      <c r="BT2" s="253"/>
      <c r="BU2" s="255"/>
      <c r="BV2" s="254"/>
      <c r="BW2" s="253"/>
      <c r="BX2" s="253"/>
      <c r="BY2" s="253"/>
    </row>
    <row r="3" spans="1:70" s="267" customFormat="1" ht="45.75" customHeight="1" thickBot="1">
      <c r="A3" s="257" t="s">
        <v>106</v>
      </c>
      <c r="B3" s="258" t="s">
        <v>3</v>
      </c>
      <c r="C3" s="259" t="s">
        <v>4</v>
      </c>
      <c r="D3" s="260" t="s">
        <v>107</v>
      </c>
      <c r="E3" s="260" t="s">
        <v>10</v>
      </c>
      <c r="F3" s="261"/>
      <c r="G3" s="262" t="s">
        <v>106</v>
      </c>
      <c r="H3" s="258" t="s">
        <v>3</v>
      </c>
      <c r="I3" s="259" t="s">
        <v>4</v>
      </c>
      <c r="J3" s="260" t="s">
        <v>107</v>
      </c>
      <c r="K3" s="260" t="s">
        <v>10</v>
      </c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5"/>
      <c r="BO3" s="265"/>
      <c r="BP3" s="265"/>
      <c r="BQ3" s="266"/>
      <c r="BR3" s="266"/>
    </row>
    <row r="4" spans="1:11" ht="15">
      <c r="A4" s="268">
        <v>1</v>
      </c>
      <c r="B4" s="269">
        <v>12</v>
      </c>
      <c r="C4" s="270" t="s">
        <v>13</v>
      </c>
      <c r="D4" s="271">
        <v>81</v>
      </c>
      <c r="E4" s="272">
        <f aca="true" t="shared" si="0" ref="E4:E35">IF(D4&lt;&gt;"",D4-$D$4,"")</f>
        <v>0</v>
      </c>
      <c r="G4" s="274">
        <v>1</v>
      </c>
      <c r="H4" s="269">
        <v>12</v>
      </c>
      <c r="I4" s="275" t="s">
        <v>13</v>
      </c>
      <c r="J4" s="276">
        <v>81</v>
      </c>
      <c r="K4" s="277">
        <f aca="true" t="shared" si="1" ref="K4:K35">J4-$J$35</f>
        <v>81</v>
      </c>
    </row>
    <row r="5" spans="1:11" ht="15">
      <c r="A5" s="280">
        <v>2</v>
      </c>
      <c r="B5" s="281">
        <v>18</v>
      </c>
      <c r="C5" s="282" t="s">
        <v>30</v>
      </c>
      <c r="D5" s="283">
        <v>65</v>
      </c>
      <c r="E5" s="284">
        <f t="shared" si="0"/>
        <v>-16</v>
      </c>
      <c r="G5" s="285">
        <v>2</v>
      </c>
      <c r="H5" s="281">
        <v>18</v>
      </c>
      <c r="I5" s="286" t="s">
        <v>30</v>
      </c>
      <c r="J5" s="287">
        <v>65</v>
      </c>
      <c r="K5" s="288">
        <f t="shared" si="1"/>
        <v>65</v>
      </c>
    </row>
    <row r="6" spans="1:11" ht="15">
      <c r="A6" s="280">
        <v>3</v>
      </c>
      <c r="B6" s="281">
        <v>7</v>
      </c>
      <c r="C6" s="282" t="s">
        <v>21</v>
      </c>
      <c r="D6" s="283">
        <v>64</v>
      </c>
      <c r="E6" s="284">
        <f t="shared" si="0"/>
        <v>-17</v>
      </c>
      <c r="G6" s="285">
        <v>3</v>
      </c>
      <c r="H6" s="281">
        <v>7</v>
      </c>
      <c r="I6" s="286" t="s">
        <v>21</v>
      </c>
      <c r="J6" s="287">
        <v>64</v>
      </c>
      <c r="K6" s="288">
        <f t="shared" si="1"/>
        <v>64</v>
      </c>
    </row>
    <row r="7" spans="1:11" ht="15">
      <c r="A7" s="289">
        <v>4</v>
      </c>
      <c r="B7" s="281">
        <v>19</v>
      </c>
      <c r="C7" s="290" t="s">
        <v>37</v>
      </c>
      <c r="D7" s="291">
        <v>57</v>
      </c>
      <c r="E7" s="284">
        <f t="shared" si="0"/>
        <v>-24</v>
      </c>
      <c r="G7" s="285">
        <v>4</v>
      </c>
      <c r="H7" s="281">
        <v>19</v>
      </c>
      <c r="I7" s="286" t="s">
        <v>37</v>
      </c>
      <c r="J7" s="287">
        <v>57</v>
      </c>
      <c r="K7" s="288">
        <f t="shared" si="1"/>
        <v>57</v>
      </c>
    </row>
    <row r="8" spans="1:11" ht="15">
      <c r="A8" s="289">
        <v>5</v>
      </c>
      <c r="B8" s="281">
        <v>14</v>
      </c>
      <c r="C8" s="290" t="s">
        <v>34</v>
      </c>
      <c r="D8" s="291">
        <v>52</v>
      </c>
      <c r="E8" s="284">
        <f t="shared" si="0"/>
        <v>-29</v>
      </c>
      <c r="G8" s="285">
        <v>5</v>
      </c>
      <c r="H8" s="281">
        <v>14</v>
      </c>
      <c r="I8" s="286" t="s">
        <v>34</v>
      </c>
      <c r="J8" s="287">
        <v>52</v>
      </c>
      <c r="K8" s="288">
        <f t="shared" si="1"/>
        <v>52</v>
      </c>
    </row>
    <row r="9" spans="1:11" ht="15">
      <c r="A9" s="289">
        <v>6</v>
      </c>
      <c r="B9" s="281">
        <v>12</v>
      </c>
      <c r="C9" s="290" t="s">
        <v>27</v>
      </c>
      <c r="D9" s="291">
        <v>48</v>
      </c>
      <c r="E9" s="284">
        <f t="shared" si="0"/>
        <v>-33</v>
      </c>
      <c r="G9" s="285">
        <v>6</v>
      </c>
      <c r="H9" s="281">
        <v>12</v>
      </c>
      <c r="I9" s="286" t="s">
        <v>27</v>
      </c>
      <c r="J9" s="287">
        <v>48</v>
      </c>
      <c r="K9" s="288">
        <f t="shared" si="1"/>
        <v>48</v>
      </c>
    </row>
    <row r="10" spans="1:11" ht="15">
      <c r="A10" s="289">
        <v>7</v>
      </c>
      <c r="B10" s="281">
        <v>11</v>
      </c>
      <c r="C10" s="290" t="s">
        <v>59</v>
      </c>
      <c r="D10" s="291">
        <v>47</v>
      </c>
      <c r="E10" s="284">
        <f t="shared" si="0"/>
        <v>-34</v>
      </c>
      <c r="G10" s="285">
        <v>7</v>
      </c>
      <c r="H10" s="281">
        <v>11</v>
      </c>
      <c r="I10" s="286" t="s">
        <v>59</v>
      </c>
      <c r="J10" s="287">
        <v>47</v>
      </c>
      <c r="K10" s="288">
        <f t="shared" si="1"/>
        <v>47</v>
      </c>
    </row>
    <row r="11" spans="1:11" ht="15">
      <c r="A11" s="289">
        <v>8</v>
      </c>
      <c r="B11" s="281">
        <v>18</v>
      </c>
      <c r="C11" s="290" t="s">
        <v>108</v>
      </c>
      <c r="D11" s="291">
        <v>43</v>
      </c>
      <c r="E11" s="284">
        <f t="shared" si="0"/>
        <v>-38</v>
      </c>
      <c r="G11" s="285">
        <v>8</v>
      </c>
      <c r="H11" s="281">
        <v>18</v>
      </c>
      <c r="I11" s="286" t="s">
        <v>108</v>
      </c>
      <c r="J11" s="287">
        <v>43</v>
      </c>
      <c r="K11" s="288">
        <f t="shared" si="1"/>
        <v>43</v>
      </c>
    </row>
    <row r="12" spans="1:11" ht="15">
      <c r="A12" s="289">
        <v>9</v>
      </c>
      <c r="B12" s="281">
        <v>11</v>
      </c>
      <c r="C12" s="290" t="s">
        <v>17</v>
      </c>
      <c r="D12" s="291">
        <v>39</v>
      </c>
      <c r="E12" s="284">
        <f t="shared" si="0"/>
        <v>-42</v>
      </c>
      <c r="G12" s="292">
        <v>9</v>
      </c>
      <c r="H12" s="281">
        <v>11</v>
      </c>
      <c r="I12" s="286" t="s">
        <v>17</v>
      </c>
      <c r="J12" s="287">
        <v>39</v>
      </c>
      <c r="K12" s="288">
        <f t="shared" si="1"/>
        <v>39</v>
      </c>
    </row>
    <row r="13" spans="1:11" ht="15">
      <c r="A13" s="289">
        <v>10</v>
      </c>
      <c r="B13" s="281">
        <v>15</v>
      </c>
      <c r="C13" s="290" t="s">
        <v>57</v>
      </c>
      <c r="D13" s="291">
        <v>37</v>
      </c>
      <c r="E13" s="284">
        <f t="shared" si="0"/>
        <v>-44</v>
      </c>
      <c r="G13" s="292">
        <v>10</v>
      </c>
      <c r="H13" s="281">
        <v>15</v>
      </c>
      <c r="I13" s="286" t="s">
        <v>57</v>
      </c>
      <c r="J13" s="287">
        <v>37</v>
      </c>
      <c r="K13" s="288">
        <f t="shared" si="1"/>
        <v>37</v>
      </c>
    </row>
    <row r="14" spans="1:11" ht="15">
      <c r="A14" s="289">
        <v>11</v>
      </c>
      <c r="B14" s="281">
        <v>18</v>
      </c>
      <c r="C14" s="290" t="s">
        <v>52</v>
      </c>
      <c r="D14" s="291">
        <v>37</v>
      </c>
      <c r="E14" s="284">
        <f t="shared" si="0"/>
        <v>-44</v>
      </c>
      <c r="G14" s="292">
        <v>11</v>
      </c>
      <c r="H14" s="281">
        <v>18</v>
      </c>
      <c r="I14" s="286" t="s">
        <v>52</v>
      </c>
      <c r="J14" s="287">
        <v>37</v>
      </c>
      <c r="K14" s="288">
        <f t="shared" si="1"/>
        <v>37</v>
      </c>
    </row>
    <row r="15" spans="1:11" ht="15">
      <c r="A15" s="289">
        <v>12</v>
      </c>
      <c r="B15" s="281">
        <v>10</v>
      </c>
      <c r="C15" s="290" t="s">
        <v>50</v>
      </c>
      <c r="D15" s="291">
        <v>35</v>
      </c>
      <c r="E15" s="284">
        <f t="shared" si="0"/>
        <v>-46</v>
      </c>
      <c r="G15" s="292">
        <v>12</v>
      </c>
      <c r="H15" s="281">
        <v>10</v>
      </c>
      <c r="I15" s="286" t="s">
        <v>50</v>
      </c>
      <c r="J15" s="287">
        <v>35</v>
      </c>
      <c r="K15" s="288">
        <f t="shared" si="1"/>
        <v>35</v>
      </c>
    </row>
    <row r="16" spans="1:11" ht="15">
      <c r="A16" s="289">
        <v>13</v>
      </c>
      <c r="B16" s="281">
        <v>14</v>
      </c>
      <c r="C16" s="290" t="s">
        <v>91</v>
      </c>
      <c r="D16" s="291">
        <v>35</v>
      </c>
      <c r="E16" s="284">
        <f t="shared" si="0"/>
        <v>-46</v>
      </c>
      <c r="G16" s="292">
        <v>13</v>
      </c>
      <c r="H16" s="281">
        <v>14</v>
      </c>
      <c r="I16" s="286" t="s">
        <v>91</v>
      </c>
      <c r="J16" s="287">
        <v>35</v>
      </c>
      <c r="K16" s="288">
        <f t="shared" si="1"/>
        <v>35</v>
      </c>
    </row>
    <row r="17" spans="1:11" ht="15">
      <c r="A17" s="289">
        <v>14</v>
      </c>
      <c r="B17" s="281">
        <v>19</v>
      </c>
      <c r="C17" s="290" t="s">
        <v>24</v>
      </c>
      <c r="D17" s="291">
        <v>32</v>
      </c>
      <c r="E17" s="284">
        <f t="shared" si="0"/>
        <v>-49</v>
      </c>
      <c r="G17" s="292">
        <v>14</v>
      </c>
      <c r="H17" s="281">
        <v>19</v>
      </c>
      <c r="I17" s="286" t="s">
        <v>24</v>
      </c>
      <c r="J17" s="287">
        <v>32</v>
      </c>
      <c r="K17" s="288">
        <f t="shared" si="1"/>
        <v>32</v>
      </c>
    </row>
    <row r="18" spans="1:11" ht="15">
      <c r="A18" s="289">
        <v>15</v>
      </c>
      <c r="B18" s="281">
        <v>19</v>
      </c>
      <c r="C18" s="290" t="s">
        <v>109</v>
      </c>
      <c r="D18" s="291">
        <v>30</v>
      </c>
      <c r="E18" s="284">
        <f t="shared" si="0"/>
        <v>-51</v>
      </c>
      <c r="G18" s="292">
        <v>15</v>
      </c>
      <c r="H18" s="281">
        <v>19</v>
      </c>
      <c r="I18" s="286" t="s">
        <v>109</v>
      </c>
      <c r="J18" s="287">
        <v>30</v>
      </c>
      <c r="K18" s="288">
        <f t="shared" si="1"/>
        <v>30</v>
      </c>
    </row>
    <row r="19" spans="1:11" ht="15">
      <c r="A19" s="289">
        <v>16</v>
      </c>
      <c r="B19" s="281">
        <v>19</v>
      </c>
      <c r="C19" s="290" t="s">
        <v>53</v>
      </c>
      <c r="D19" s="291">
        <v>30</v>
      </c>
      <c r="E19" s="284">
        <f t="shared" si="0"/>
        <v>-51</v>
      </c>
      <c r="G19" s="292">
        <v>16</v>
      </c>
      <c r="H19" s="281">
        <v>19</v>
      </c>
      <c r="I19" s="286" t="s">
        <v>53</v>
      </c>
      <c r="J19" s="287">
        <v>30</v>
      </c>
      <c r="K19" s="288">
        <f t="shared" si="1"/>
        <v>30</v>
      </c>
    </row>
    <row r="20" spans="1:11" ht="15">
      <c r="A20" s="289">
        <v>17</v>
      </c>
      <c r="B20" s="281">
        <v>3</v>
      </c>
      <c r="C20" s="290" t="s">
        <v>110</v>
      </c>
      <c r="D20" s="291">
        <v>25</v>
      </c>
      <c r="E20" s="284">
        <f t="shared" si="0"/>
        <v>-56</v>
      </c>
      <c r="G20" s="292">
        <v>17</v>
      </c>
      <c r="H20" s="281">
        <v>3</v>
      </c>
      <c r="I20" s="286" t="s">
        <v>110</v>
      </c>
      <c r="J20" s="287">
        <v>25</v>
      </c>
      <c r="K20" s="288">
        <f t="shared" si="1"/>
        <v>25</v>
      </c>
    </row>
    <row r="21" spans="1:11" ht="15">
      <c r="A21" s="289">
        <v>18</v>
      </c>
      <c r="B21" s="281"/>
      <c r="C21" s="290" t="s">
        <v>48</v>
      </c>
      <c r="D21" s="291">
        <v>25</v>
      </c>
      <c r="E21" s="284">
        <f t="shared" si="0"/>
        <v>-56</v>
      </c>
      <c r="G21" s="292">
        <v>18</v>
      </c>
      <c r="H21" s="281"/>
      <c r="I21" s="286" t="s">
        <v>48</v>
      </c>
      <c r="J21" s="287">
        <v>25</v>
      </c>
      <c r="K21" s="288">
        <f t="shared" si="1"/>
        <v>25</v>
      </c>
    </row>
    <row r="22" spans="1:11" ht="15">
      <c r="A22" s="289">
        <v>19</v>
      </c>
      <c r="B22" s="281">
        <v>10</v>
      </c>
      <c r="C22" s="290" t="s">
        <v>61</v>
      </c>
      <c r="D22" s="291">
        <v>21</v>
      </c>
      <c r="E22" s="284">
        <f t="shared" si="0"/>
        <v>-60</v>
      </c>
      <c r="G22" s="292">
        <v>19</v>
      </c>
      <c r="H22" s="281">
        <v>10</v>
      </c>
      <c r="I22" s="286" t="s">
        <v>61</v>
      </c>
      <c r="J22" s="287">
        <v>21</v>
      </c>
      <c r="K22" s="288">
        <f t="shared" si="1"/>
        <v>21</v>
      </c>
    </row>
    <row r="23" spans="1:11" ht="15">
      <c r="A23" s="289">
        <v>20</v>
      </c>
      <c r="B23" s="281">
        <v>18</v>
      </c>
      <c r="C23" s="290" t="s">
        <v>96</v>
      </c>
      <c r="D23" s="291">
        <v>20</v>
      </c>
      <c r="E23" s="284">
        <f t="shared" si="0"/>
        <v>-61</v>
      </c>
      <c r="G23" s="292">
        <v>20</v>
      </c>
      <c r="H23" s="281">
        <v>18</v>
      </c>
      <c r="I23" s="286" t="s">
        <v>96</v>
      </c>
      <c r="J23" s="287">
        <v>20</v>
      </c>
      <c r="K23" s="288">
        <f t="shared" si="1"/>
        <v>20</v>
      </c>
    </row>
    <row r="24" spans="1:11" ht="15">
      <c r="A24" s="289">
        <v>21</v>
      </c>
      <c r="B24" s="281">
        <v>22</v>
      </c>
      <c r="C24" s="290" t="s">
        <v>93</v>
      </c>
      <c r="D24" s="291">
        <v>17</v>
      </c>
      <c r="E24" s="284">
        <f t="shared" si="0"/>
        <v>-64</v>
      </c>
      <c r="G24" s="292">
        <v>21</v>
      </c>
      <c r="H24" s="281">
        <v>22</v>
      </c>
      <c r="I24" s="286" t="s">
        <v>93</v>
      </c>
      <c r="J24" s="287">
        <v>17</v>
      </c>
      <c r="K24" s="288">
        <f t="shared" si="1"/>
        <v>17</v>
      </c>
    </row>
    <row r="25" spans="1:11" ht="15">
      <c r="A25" s="289">
        <v>22</v>
      </c>
      <c r="B25" s="281">
        <v>32</v>
      </c>
      <c r="C25" s="290" t="s">
        <v>99</v>
      </c>
      <c r="D25" s="291">
        <v>17</v>
      </c>
      <c r="E25" s="284">
        <f t="shared" si="0"/>
        <v>-64</v>
      </c>
      <c r="G25" s="292">
        <v>22</v>
      </c>
      <c r="H25" s="281">
        <v>32</v>
      </c>
      <c r="I25" s="286" t="s">
        <v>99</v>
      </c>
      <c r="J25" s="287">
        <v>17</v>
      </c>
      <c r="K25" s="288">
        <f t="shared" si="1"/>
        <v>17</v>
      </c>
    </row>
    <row r="26" spans="1:11" ht="15">
      <c r="A26" s="289">
        <v>23</v>
      </c>
      <c r="B26" s="281">
        <v>1</v>
      </c>
      <c r="C26" s="290" t="s">
        <v>55</v>
      </c>
      <c r="D26" s="291">
        <v>11</v>
      </c>
      <c r="E26" s="284">
        <f t="shared" si="0"/>
        <v>-70</v>
      </c>
      <c r="G26" s="292">
        <v>23</v>
      </c>
      <c r="H26" s="281">
        <v>1</v>
      </c>
      <c r="I26" s="286" t="s">
        <v>55</v>
      </c>
      <c r="J26" s="287">
        <v>11</v>
      </c>
      <c r="K26" s="288">
        <f t="shared" si="1"/>
        <v>11</v>
      </c>
    </row>
    <row r="27" spans="1:11" ht="15">
      <c r="A27" s="289">
        <v>24</v>
      </c>
      <c r="B27" s="281">
        <v>4</v>
      </c>
      <c r="C27" s="290" t="s">
        <v>111</v>
      </c>
      <c r="D27" s="291">
        <v>10</v>
      </c>
      <c r="E27" s="284">
        <f t="shared" si="0"/>
        <v>-71</v>
      </c>
      <c r="G27" s="292">
        <v>24</v>
      </c>
      <c r="H27" s="281">
        <v>4</v>
      </c>
      <c r="I27" s="286" t="s">
        <v>111</v>
      </c>
      <c r="J27" s="287">
        <v>10</v>
      </c>
      <c r="K27" s="288">
        <f t="shared" si="1"/>
        <v>10</v>
      </c>
    </row>
    <row r="28" spans="1:11" ht="15">
      <c r="A28" s="289">
        <v>25</v>
      </c>
      <c r="B28" s="281">
        <v>15</v>
      </c>
      <c r="C28" s="290" t="s">
        <v>94</v>
      </c>
      <c r="D28" s="291">
        <v>9</v>
      </c>
      <c r="E28" s="284">
        <f t="shared" si="0"/>
        <v>-72</v>
      </c>
      <c r="G28" s="292">
        <v>25</v>
      </c>
      <c r="H28" s="281">
        <v>15</v>
      </c>
      <c r="I28" s="286" t="s">
        <v>94</v>
      </c>
      <c r="J28" s="287">
        <v>9</v>
      </c>
      <c r="K28" s="288">
        <f t="shared" si="1"/>
        <v>9</v>
      </c>
    </row>
    <row r="29" spans="1:11" ht="15">
      <c r="A29" s="289">
        <v>26</v>
      </c>
      <c r="B29" s="281">
        <v>19</v>
      </c>
      <c r="C29" s="290" t="s">
        <v>112</v>
      </c>
      <c r="D29" s="291">
        <v>8</v>
      </c>
      <c r="E29" s="284">
        <f t="shared" si="0"/>
        <v>-73</v>
      </c>
      <c r="G29" s="292">
        <v>26</v>
      </c>
      <c r="H29" s="281">
        <v>19</v>
      </c>
      <c r="I29" s="286" t="s">
        <v>112</v>
      </c>
      <c r="J29" s="287">
        <v>8</v>
      </c>
      <c r="K29" s="288">
        <f t="shared" si="1"/>
        <v>8</v>
      </c>
    </row>
    <row r="30" spans="1:11" ht="15">
      <c r="A30" s="289">
        <v>27</v>
      </c>
      <c r="B30" s="281">
        <v>28</v>
      </c>
      <c r="C30" s="290" t="s">
        <v>98</v>
      </c>
      <c r="D30" s="291">
        <v>8</v>
      </c>
      <c r="E30" s="284">
        <f t="shared" si="0"/>
        <v>-73</v>
      </c>
      <c r="G30" s="292">
        <v>27</v>
      </c>
      <c r="H30" s="281">
        <v>28</v>
      </c>
      <c r="I30" s="286" t="s">
        <v>98</v>
      </c>
      <c r="J30" s="287">
        <v>8</v>
      </c>
      <c r="K30" s="288">
        <f t="shared" si="1"/>
        <v>8</v>
      </c>
    </row>
    <row r="31" spans="1:11" ht="15">
      <c r="A31" s="289">
        <v>28</v>
      </c>
      <c r="B31" s="281">
        <v>21</v>
      </c>
      <c r="C31" s="290" t="s">
        <v>113</v>
      </c>
      <c r="D31" s="291">
        <v>5</v>
      </c>
      <c r="E31" s="284">
        <f t="shared" si="0"/>
        <v>-76</v>
      </c>
      <c r="G31" s="292">
        <v>28</v>
      </c>
      <c r="H31" s="281">
        <v>21</v>
      </c>
      <c r="I31" s="286" t="s">
        <v>113</v>
      </c>
      <c r="J31" s="287">
        <v>5</v>
      </c>
      <c r="K31" s="288">
        <f t="shared" si="1"/>
        <v>5</v>
      </c>
    </row>
    <row r="32" spans="1:11" ht="15">
      <c r="A32" s="289">
        <v>29</v>
      </c>
      <c r="B32" s="281">
        <v>34</v>
      </c>
      <c r="C32" s="290" t="s">
        <v>88</v>
      </c>
      <c r="D32" s="291">
        <v>3</v>
      </c>
      <c r="E32" s="284">
        <f t="shared" si="0"/>
        <v>-78</v>
      </c>
      <c r="G32" s="292">
        <v>29</v>
      </c>
      <c r="H32" s="281">
        <v>34</v>
      </c>
      <c r="I32" s="286" t="s">
        <v>88</v>
      </c>
      <c r="J32" s="287">
        <v>3</v>
      </c>
      <c r="K32" s="288">
        <f t="shared" si="1"/>
        <v>3</v>
      </c>
    </row>
    <row r="33" spans="1:11" ht="15">
      <c r="A33" s="289">
        <v>30</v>
      </c>
      <c r="B33" s="281">
        <v>28</v>
      </c>
      <c r="C33" s="290" t="s">
        <v>114</v>
      </c>
      <c r="D33" s="291">
        <v>2</v>
      </c>
      <c r="E33" s="284">
        <f t="shared" si="0"/>
        <v>-79</v>
      </c>
      <c r="G33" s="292">
        <v>30</v>
      </c>
      <c r="H33" s="281">
        <v>28</v>
      </c>
      <c r="I33" s="286" t="s">
        <v>114</v>
      </c>
      <c r="J33" s="287">
        <v>2</v>
      </c>
      <c r="K33" s="288">
        <f t="shared" si="1"/>
        <v>2</v>
      </c>
    </row>
    <row r="34" spans="1:11" ht="15">
      <c r="A34" s="289">
        <v>31</v>
      </c>
      <c r="B34" s="281">
        <v>33</v>
      </c>
      <c r="C34" s="290" t="s">
        <v>102</v>
      </c>
      <c r="D34" s="291">
        <v>1</v>
      </c>
      <c r="E34" s="284">
        <f t="shared" si="0"/>
        <v>-80</v>
      </c>
      <c r="G34" s="292">
        <v>31</v>
      </c>
      <c r="H34" s="281">
        <v>33</v>
      </c>
      <c r="I34" s="286" t="s">
        <v>102</v>
      </c>
      <c r="J34" s="287">
        <v>1</v>
      </c>
      <c r="K34" s="288">
        <f t="shared" si="1"/>
        <v>1</v>
      </c>
    </row>
    <row r="35" spans="1:11" ht="15.75" thickBot="1">
      <c r="A35" s="293">
        <v>32</v>
      </c>
      <c r="B35" s="294"/>
      <c r="C35" s="295"/>
      <c r="D35" s="296"/>
      <c r="E35" s="297">
        <f t="shared" si="0"/>
      </c>
      <c r="G35" s="298">
        <v>32</v>
      </c>
      <c r="H35" s="294"/>
      <c r="I35" s="299"/>
      <c r="J35" s="300"/>
      <c r="K35" s="301">
        <f t="shared" si="1"/>
        <v>0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87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7"/>
  <sheetViews>
    <sheetView view="pageBreakPreview" zoomScaleNormal="75" zoomScaleSheetLayoutView="100" workbookViewId="0" topLeftCell="A1">
      <pane xSplit="6" ySplit="4" topLeftCell="G5" activePane="bottomRight" state="frozen"/>
      <selection pane="topLeft" activeCell="A78" sqref="A78:BN145"/>
      <selection pane="topRight" activeCell="A78" sqref="A78:BN145"/>
      <selection pane="bottomLeft" activeCell="A78" sqref="A78:BN145"/>
      <selection pane="bottomRight" activeCell="J22" sqref="J22"/>
    </sheetView>
  </sheetViews>
  <sheetFormatPr defaultColWidth="9.140625" defaultRowHeight="12.75"/>
  <cols>
    <col min="1" max="1" width="3.7109375" style="226" customWidth="1"/>
    <col min="2" max="2" width="11.7109375" style="303" bestFit="1" customWidth="1"/>
    <col min="3" max="3" width="27.00390625" style="273" customWidth="1"/>
    <col min="4" max="4" width="7.57421875" style="306" customWidth="1"/>
    <col min="5" max="5" width="9.140625" style="279" customWidth="1"/>
    <col min="6" max="6" width="8.00390625" style="279" bestFit="1" customWidth="1"/>
    <col min="7" max="56" width="5.57421875" style="226" customWidth="1"/>
    <col min="57" max="66" width="5.140625" style="307" customWidth="1"/>
    <col min="67" max="16384" width="9.140625" style="226" customWidth="1"/>
  </cols>
  <sheetData>
    <row r="1" ht="22.5" customHeight="1"/>
    <row r="2" spans="1:6" ht="23.25" customHeight="1">
      <c r="A2" s="308" t="s">
        <v>115</v>
      </c>
      <c r="B2" s="309"/>
      <c r="C2" s="308"/>
      <c r="D2" s="310"/>
      <c r="E2" s="311"/>
      <c r="F2" s="312"/>
    </row>
    <row r="3" spans="1:66" ht="19.5" thickBot="1">
      <c r="A3" s="313" t="s">
        <v>116</v>
      </c>
      <c r="B3" s="309"/>
      <c r="C3" s="314"/>
      <c r="D3" s="315"/>
      <c r="E3" s="316"/>
      <c r="F3" s="317"/>
      <c r="BC3" s="318"/>
      <c r="BD3" s="318"/>
      <c r="BE3" s="319"/>
      <c r="BF3" s="319"/>
      <c r="BG3" s="319"/>
      <c r="BH3" s="319"/>
      <c r="BI3" s="319"/>
      <c r="BJ3" s="319"/>
      <c r="BK3" s="319"/>
      <c r="BL3" s="319"/>
      <c r="BM3" s="319"/>
      <c r="BN3" s="319"/>
    </row>
    <row r="4" spans="1:66" s="331" customFormat="1" ht="25.5">
      <c r="A4" s="320" t="s">
        <v>117</v>
      </c>
      <c r="B4" s="321" t="s">
        <v>229</v>
      </c>
      <c r="C4" s="322" t="s">
        <v>13</v>
      </c>
      <c r="D4" s="322" t="s">
        <v>64</v>
      </c>
      <c r="E4" s="323" t="s">
        <v>118</v>
      </c>
      <c r="F4" s="324" t="s">
        <v>119</v>
      </c>
      <c r="G4" s="325">
        <v>0</v>
      </c>
      <c r="H4" s="326">
        <v>-1</v>
      </c>
      <c r="I4" s="326">
        <v>-2</v>
      </c>
      <c r="J4" s="326">
        <v>-3</v>
      </c>
      <c r="K4" s="326">
        <v>-4</v>
      </c>
      <c r="L4" s="326">
        <v>-5</v>
      </c>
      <c r="M4" s="326">
        <v>-6</v>
      </c>
      <c r="N4" s="326">
        <v>-7</v>
      </c>
      <c r="O4" s="326">
        <v>-8</v>
      </c>
      <c r="P4" s="326">
        <v>-9</v>
      </c>
      <c r="Q4" s="326">
        <v>-10</v>
      </c>
      <c r="R4" s="326">
        <v>-11</v>
      </c>
      <c r="S4" s="326">
        <v>-12</v>
      </c>
      <c r="T4" s="326">
        <v>-13</v>
      </c>
      <c r="U4" s="326">
        <v>-14</v>
      </c>
      <c r="V4" s="326">
        <v>-15</v>
      </c>
      <c r="W4" s="326">
        <v>-16</v>
      </c>
      <c r="X4" s="326">
        <v>-17</v>
      </c>
      <c r="Y4" s="326">
        <v>-18</v>
      </c>
      <c r="Z4" s="326">
        <v>-19</v>
      </c>
      <c r="AA4" s="326">
        <v>-20</v>
      </c>
      <c r="AB4" s="326">
        <v>-21</v>
      </c>
      <c r="AC4" s="326">
        <v>-22</v>
      </c>
      <c r="AD4" s="326">
        <v>-23</v>
      </c>
      <c r="AE4" s="326">
        <v>-24</v>
      </c>
      <c r="AF4" s="326">
        <v>-25</v>
      </c>
      <c r="AG4" s="326">
        <v>-26</v>
      </c>
      <c r="AH4" s="326">
        <v>-27</v>
      </c>
      <c r="AI4" s="326">
        <v>-28</v>
      </c>
      <c r="AJ4" s="326">
        <v>-29</v>
      </c>
      <c r="AK4" s="326">
        <v>-30</v>
      </c>
      <c r="AL4" s="326">
        <v>-31</v>
      </c>
      <c r="AM4" s="326">
        <v>-32</v>
      </c>
      <c r="AN4" s="326">
        <v>-33</v>
      </c>
      <c r="AO4" s="326">
        <v>-34</v>
      </c>
      <c r="AP4" s="326">
        <v>-35</v>
      </c>
      <c r="AQ4" s="326">
        <v>-36</v>
      </c>
      <c r="AR4" s="326">
        <v>-37</v>
      </c>
      <c r="AS4" s="326">
        <v>-38</v>
      </c>
      <c r="AT4" s="326">
        <v>-39</v>
      </c>
      <c r="AU4" s="326">
        <v>-40</v>
      </c>
      <c r="AV4" s="326">
        <v>-41</v>
      </c>
      <c r="AW4" s="326">
        <v>-42</v>
      </c>
      <c r="AX4" s="326">
        <v>-43</v>
      </c>
      <c r="AY4" s="326">
        <v>-44</v>
      </c>
      <c r="AZ4" s="326">
        <v>-45</v>
      </c>
      <c r="BA4" s="326">
        <v>-46</v>
      </c>
      <c r="BB4" s="326">
        <v>-47</v>
      </c>
      <c r="BC4" s="327">
        <v>-48</v>
      </c>
      <c r="BD4" s="328">
        <v>-49</v>
      </c>
      <c r="BE4" s="329">
        <v>-50</v>
      </c>
      <c r="BF4" s="330">
        <v>-51</v>
      </c>
      <c r="BG4" s="330">
        <v>-52</v>
      </c>
      <c r="BH4" s="330">
        <v>-53</v>
      </c>
      <c r="BI4" s="330">
        <v>-54</v>
      </c>
      <c r="BJ4" s="330">
        <v>-55</v>
      </c>
      <c r="BK4" s="330">
        <v>-56</v>
      </c>
      <c r="BL4" s="330">
        <v>-57</v>
      </c>
      <c r="BM4" s="330">
        <v>-58</v>
      </c>
      <c r="BN4" s="330">
        <v>-59</v>
      </c>
    </row>
    <row r="5" spans="1:70" ht="12.75">
      <c r="A5" s="332">
        <v>1</v>
      </c>
      <c r="B5" s="333">
        <f aca="true" t="shared" si="0" ref="B5:B36">IF(F5&gt;0,ROUNDDOWN(IF(E5&lt;140,35,IF(E5&gt;=210,0,IF(E5&gt;=140,(210-E5)*0.5))),0),"")</f>
        <v>11</v>
      </c>
      <c r="C5" s="334" t="s">
        <v>59</v>
      </c>
      <c r="D5" s="335" t="s">
        <v>14</v>
      </c>
      <c r="E5" s="336">
        <f aca="true" t="shared" si="1" ref="E5:E36">IF(F5&gt;0,AVERAGE(G5:BD5),"")</f>
        <v>187.04</v>
      </c>
      <c r="F5" s="337">
        <f aca="true" t="shared" si="2" ref="F5:F36">COUNT(G5:BD5)</f>
        <v>50</v>
      </c>
      <c r="G5" s="338">
        <v>170</v>
      </c>
      <c r="H5" s="339">
        <v>185</v>
      </c>
      <c r="I5" s="339">
        <v>166</v>
      </c>
      <c r="J5" s="339">
        <v>204</v>
      </c>
      <c r="K5" s="339">
        <v>162</v>
      </c>
      <c r="L5" s="339">
        <v>188</v>
      </c>
      <c r="M5" s="339">
        <v>170</v>
      </c>
      <c r="N5" s="339">
        <v>205</v>
      </c>
      <c r="O5" s="339">
        <v>166</v>
      </c>
      <c r="P5" s="339">
        <v>229</v>
      </c>
      <c r="Q5" s="339">
        <v>247</v>
      </c>
      <c r="R5" s="339">
        <v>178</v>
      </c>
      <c r="S5" s="339">
        <v>187</v>
      </c>
      <c r="T5" s="339">
        <v>191</v>
      </c>
      <c r="U5" s="339">
        <v>183</v>
      </c>
      <c r="V5" s="339">
        <v>202</v>
      </c>
      <c r="W5" s="339">
        <v>165</v>
      </c>
      <c r="X5" s="339">
        <v>155</v>
      </c>
      <c r="Y5" s="339">
        <v>157</v>
      </c>
      <c r="Z5" s="339">
        <v>163</v>
      </c>
      <c r="AA5" s="339">
        <v>169</v>
      </c>
      <c r="AB5" s="339">
        <v>186</v>
      </c>
      <c r="AC5" s="339">
        <v>196</v>
      </c>
      <c r="AD5" s="339">
        <v>212</v>
      </c>
      <c r="AE5" s="339">
        <v>210</v>
      </c>
      <c r="AF5" s="339">
        <v>208</v>
      </c>
      <c r="AG5" s="339">
        <v>184</v>
      </c>
      <c r="AH5" s="339">
        <v>215</v>
      </c>
      <c r="AI5" s="339">
        <v>191</v>
      </c>
      <c r="AJ5" s="339">
        <v>217</v>
      </c>
      <c r="AK5" s="339">
        <v>187</v>
      </c>
      <c r="AL5" s="339">
        <v>182</v>
      </c>
      <c r="AM5" s="339">
        <v>97</v>
      </c>
      <c r="AN5" s="339">
        <v>179</v>
      </c>
      <c r="AO5" s="339">
        <v>163</v>
      </c>
      <c r="AP5" s="339">
        <v>160</v>
      </c>
      <c r="AQ5" s="339">
        <v>230</v>
      </c>
      <c r="AR5" s="339">
        <v>256</v>
      </c>
      <c r="AS5" s="339">
        <v>180</v>
      </c>
      <c r="AT5" s="339">
        <v>199</v>
      </c>
      <c r="AU5" s="339">
        <v>196</v>
      </c>
      <c r="AV5" s="339">
        <v>227</v>
      </c>
      <c r="AW5" s="339">
        <v>182</v>
      </c>
      <c r="AX5" s="339">
        <v>183</v>
      </c>
      <c r="AY5" s="339">
        <v>174</v>
      </c>
      <c r="AZ5" s="339">
        <v>148</v>
      </c>
      <c r="BA5" s="339">
        <v>247</v>
      </c>
      <c r="BB5" s="339">
        <v>195</v>
      </c>
      <c r="BC5" s="339">
        <v>128</v>
      </c>
      <c r="BD5" s="340">
        <v>178</v>
      </c>
      <c r="BE5" s="341">
        <v>201</v>
      </c>
      <c r="BF5" s="342">
        <v>203</v>
      </c>
      <c r="BG5" s="342">
        <v>205</v>
      </c>
      <c r="BH5" s="342">
        <v>170</v>
      </c>
      <c r="BI5" s="342">
        <v>216</v>
      </c>
      <c r="BJ5" s="342">
        <v>185</v>
      </c>
      <c r="BK5" s="342">
        <v>201</v>
      </c>
      <c r="BL5" s="342">
        <v>191</v>
      </c>
      <c r="BM5" s="342">
        <v>217</v>
      </c>
      <c r="BN5" s="342">
        <v>152</v>
      </c>
      <c r="BO5"/>
      <c r="BP5"/>
      <c r="BQ5"/>
      <c r="BR5"/>
    </row>
    <row r="6" spans="1:70" s="351" customFormat="1" ht="12.75">
      <c r="A6" s="332">
        <v>2</v>
      </c>
      <c r="B6" s="333">
        <f t="shared" si="0"/>
        <v>18</v>
      </c>
      <c r="C6" s="334" t="s">
        <v>108</v>
      </c>
      <c r="D6" s="343" t="s">
        <v>18</v>
      </c>
      <c r="E6" s="344">
        <f t="shared" si="1"/>
        <v>172.72</v>
      </c>
      <c r="F6" s="345">
        <f t="shared" si="2"/>
        <v>50</v>
      </c>
      <c r="G6" s="346">
        <v>211</v>
      </c>
      <c r="H6" s="347">
        <v>177</v>
      </c>
      <c r="I6" s="347">
        <v>199</v>
      </c>
      <c r="J6" s="347">
        <v>207</v>
      </c>
      <c r="K6" s="347">
        <v>187</v>
      </c>
      <c r="L6" s="347">
        <v>197</v>
      </c>
      <c r="M6" s="347">
        <v>175</v>
      </c>
      <c r="N6" s="347">
        <v>156</v>
      </c>
      <c r="O6" s="347">
        <v>154</v>
      </c>
      <c r="P6" s="347">
        <v>181</v>
      </c>
      <c r="Q6" s="347">
        <v>182</v>
      </c>
      <c r="R6" s="347">
        <v>200</v>
      </c>
      <c r="S6" s="347">
        <v>156</v>
      </c>
      <c r="T6" s="347">
        <v>177</v>
      </c>
      <c r="U6" s="347">
        <v>182</v>
      </c>
      <c r="V6" s="347">
        <v>169</v>
      </c>
      <c r="W6" s="347">
        <v>177</v>
      </c>
      <c r="X6" s="347">
        <v>167</v>
      </c>
      <c r="Y6" s="347">
        <v>144</v>
      </c>
      <c r="Z6" s="347">
        <v>197</v>
      </c>
      <c r="AA6" s="347">
        <v>171</v>
      </c>
      <c r="AB6" s="347">
        <v>159</v>
      </c>
      <c r="AC6" s="347">
        <v>145</v>
      </c>
      <c r="AD6" s="347">
        <v>189</v>
      </c>
      <c r="AE6" s="347">
        <v>142</v>
      </c>
      <c r="AF6" s="347">
        <v>191</v>
      </c>
      <c r="AG6" s="347">
        <v>161</v>
      </c>
      <c r="AH6" s="347">
        <v>195</v>
      </c>
      <c r="AI6" s="347">
        <v>158</v>
      </c>
      <c r="AJ6" s="347">
        <v>170</v>
      </c>
      <c r="AK6" s="347">
        <v>133</v>
      </c>
      <c r="AL6" s="347">
        <v>121</v>
      </c>
      <c r="AM6" s="347">
        <v>187</v>
      </c>
      <c r="AN6" s="347">
        <v>168</v>
      </c>
      <c r="AO6" s="347">
        <v>203</v>
      </c>
      <c r="AP6" s="347">
        <v>155</v>
      </c>
      <c r="AQ6" s="347">
        <v>169</v>
      </c>
      <c r="AR6" s="347">
        <v>195</v>
      </c>
      <c r="AS6" s="347">
        <v>172</v>
      </c>
      <c r="AT6" s="347">
        <v>148</v>
      </c>
      <c r="AU6" s="347">
        <v>203</v>
      </c>
      <c r="AV6" s="347">
        <v>134</v>
      </c>
      <c r="AW6" s="347">
        <v>191</v>
      </c>
      <c r="AX6" s="347">
        <v>158</v>
      </c>
      <c r="AY6" s="347">
        <v>103</v>
      </c>
      <c r="AZ6" s="347">
        <v>165</v>
      </c>
      <c r="BA6" s="347">
        <v>148</v>
      </c>
      <c r="BB6" s="347">
        <v>195</v>
      </c>
      <c r="BC6" s="347">
        <v>248</v>
      </c>
      <c r="BD6" s="348">
        <v>164</v>
      </c>
      <c r="BE6" s="349">
        <v>176</v>
      </c>
      <c r="BF6" s="350">
        <v>158</v>
      </c>
      <c r="BG6" s="350">
        <v>132</v>
      </c>
      <c r="BH6" s="350">
        <v>154</v>
      </c>
      <c r="BI6" s="350">
        <v>177</v>
      </c>
      <c r="BJ6" s="350">
        <v>137</v>
      </c>
      <c r="BK6" s="350">
        <v>176</v>
      </c>
      <c r="BL6" s="350">
        <v>184</v>
      </c>
      <c r="BM6" s="350">
        <v>186</v>
      </c>
      <c r="BN6" s="350">
        <v>174</v>
      </c>
      <c r="BO6"/>
      <c r="BP6"/>
      <c r="BQ6"/>
      <c r="BR6"/>
    </row>
    <row r="7" spans="1:70" ht="12.75">
      <c r="A7" s="332">
        <v>3</v>
      </c>
      <c r="B7" s="333">
        <f t="shared" si="0"/>
        <v>22</v>
      </c>
      <c r="C7" s="334" t="s">
        <v>93</v>
      </c>
      <c r="D7" s="343" t="s">
        <v>18</v>
      </c>
      <c r="E7" s="344">
        <f t="shared" si="1"/>
        <v>165.54</v>
      </c>
      <c r="F7" s="345">
        <f t="shared" si="2"/>
        <v>50</v>
      </c>
      <c r="G7" s="346">
        <v>153</v>
      </c>
      <c r="H7" s="347">
        <v>178</v>
      </c>
      <c r="I7" s="347">
        <v>156</v>
      </c>
      <c r="J7" s="347">
        <v>166</v>
      </c>
      <c r="K7" s="347">
        <v>167</v>
      </c>
      <c r="L7" s="347">
        <v>175</v>
      </c>
      <c r="M7" s="347">
        <v>129</v>
      </c>
      <c r="N7" s="347">
        <v>149</v>
      </c>
      <c r="O7" s="347">
        <v>197</v>
      </c>
      <c r="P7" s="347">
        <v>171</v>
      </c>
      <c r="Q7" s="347">
        <v>160</v>
      </c>
      <c r="R7" s="347">
        <v>136</v>
      </c>
      <c r="S7" s="347">
        <v>149</v>
      </c>
      <c r="T7" s="347">
        <v>162</v>
      </c>
      <c r="U7" s="347">
        <v>161</v>
      </c>
      <c r="V7" s="347">
        <v>192</v>
      </c>
      <c r="W7" s="347">
        <v>140</v>
      </c>
      <c r="X7" s="347">
        <v>150</v>
      </c>
      <c r="Y7" s="347">
        <v>169</v>
      </c>
      <c r="Z7" s="347">
        <v>145</v>
      </c>
      <c r="AA7" s="347">
        <v>168</v>
      </c>
      <c r="AB7" s="347">
        <v>172</v>
      </c>
      <c r="AC7" s="347">
        <v>182</v>
      </c>
      <c r="AD7" s="347">
        <v>140</v>
      </c>
      <c r="AE7" s="347">
        <v>158</v>
      </c>
      <c r="AF7" s="347">
        <v>185</v>
      </c>
      <c r="AG7" s="347">
        <v>182</v>
      </c>
      <c r="AH7" s="347">
        <v>167</v>
      </c>
      <c r="AI7" s="347">
        <v>156</v>
      </c>
      <c r="AJ7" s="347">
        <v>147</v>
      </c>
      <c r="AK7" s="347">
        <v>223</v>
      </c>
      <c r="AL7" s="347">
        <v>187</v>
      </c>
      <c r="AM7" s="347">
        <v>138</v>
      </c>
      <c r="AN7" s="347">
        <v>167</v>
      </c>
      <c r="AO7" s="347">
        <v>176</v>
      </c>
      <c r="AP7" s="347">
        <v>166</v>
      </c>
      <c r="AQ7" s="347">
        <v>161</v>
      </c>
      <c r="AR7" s="347">
        <v>148</v>
      </c>
      <c r="AS7" s="347">
        <v>161</v>
      </c>
      <c r="AT7" s="347">
        <v>150</v>
      </c>
      <c r="AU7" s="347">
        <v>159</v>
      </c>
      <c r="AV7" s="347">
        <v>142</v>
      </c>
      <c r="AW7" s="347">
        <v>188</v>
      </c>
      <c r="AX7" s="347">
        <v>172</v>
      </c>
      <c r="AY7" s="347">
        <v>211</v>
      </c>
      <c r="AZ7" s="347">
        <v>169</v>
      </c>
      <c r="BA7" s="347">
        <v>179</v>
      </c>
      <c r="BB7" s="347">
        <v>180</v>
      </c>
      <c r="BC7" s="347">
        <v>167</v>
      </c>
      <c r="BD7" s="348">
        <v>171</v>
      </c>
      <c r="BE7" s="349">
        <v>144</v>
      </c>
      <c r="BF7" s="350">
        <v>172</v>
      </c>
      <c r="BG7" s="350">
        <v>172</v>
      </c>
      <c r="BH7" s="350">
        <v>145</v>
      </c>
      <c r="BI7" s="350">
        <v>199</v>
      </c>
      <c r="BJ7" s="350">
        <v>179</v>
      </c>
      <c r="BK7" s="350">
        <v>190</v>
      </c>
      <c r="BL7" s="350">
        <v>192</v>
      </c>
      <c r="BM7" s="350">
        <v>199</v>
      </c>
      <c r="BN7" s="350">
        <v>183</v>
      </c>
      <c r="BO7"/>
      <c r="BP7"/>
      <c r="BQ7"/>
      <c r="BR7"/>
    </row>
    <row r="8" spans="1:70" ht="12.75">
      <c r="A8" s="332">
        <v>4</v>
      </c>
      <c r="B8" s="333">
        <f t="shared" si="0"/>
        <v>12</v>
      </c>
      <c r="C8" s="334" t="s">
        <v>48</v>
      </c>
      <c r="D8" s="335" t="s">
        <v>18</v>
      </c>
      <c r="E8" s="336">
        <f t="shared" si="1"/>
        <v>184.83333333333334</v>
      </c>
      <c r="F8" s="337">
        <f t="shared" si="2"/>
        <v>6</v>
      </c>
      <c r="G8" s="338">
        <v>200</v>
      </c>
      <c r="H8" s="339">
        <v>158</v>
      </c>
      <c r="I8" s="339">
        <v>174</v>
      </c>
      <c r="J8" s="339">
        <v>160</v>
      </c>
      <c r="K8" s="339">
        <v>186</v>
      </c>
      <c r="L8" s="339">
        <v>231</v>
      </c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40"/>
      <c r="BE8" s="341"/>
      <c r="BF8" s="342"/>
      <c r="BG8" s="342"/>
      <c r="BH8" s="342"/>
      <c r="BI8" s="342"/>
      <c r="BJ8" s="342"/>
      <c r="BK8" s="342"/>
      <c r="BL8" s="342"/>
      <c r="BM8" s="342"/>
      <c r="BN8" s="342"/>
      <c r="BO8"/>
      <c r="BP8"/>
      <c r="BQ8"/>
      <c r="BR8"/>
    </row>
    <row r="9" spans="1:70" ht="12.75">
      <c r="A9" s="332">
        <v>5</v>
      </c>
      <c r="B9" s="333">
        <f t="shared" si="0"/>
        <v>35</v>
      </c>
      <c r="C9" s="334" t="s">
        <v>120</v>
      </c>
      <c r="D9" s="343" t="s">
        <v>18</v>
      </c>
      <c r="E9" s="344">
        <f t="shared" si="1"/>
        <v>114.1</v>
      </c>
      <c r="F9" s="345">
        <f t="shared" si="2"/>
        <v>10</v>
      </c>
      <c r="G9" s="346">
        <v>131</v>
      </c>
      <c r="H9" s="347">
        <v>132</v>
      </c>
      <c r="I9" s="347">
        <v>100</v>
      </c>
      <c r="J9" s="347">
        <v>107</v>
      </c>
      <c r="K9" s="347">
        <v>94</v>
      </c>
      <c r="L9" s="347">
        <v>161</v>
      </c>
      <c r="M9" s="347">
        <v>123</v>
      </c>
      <c r="N9" s="347">
        <v>75</v>
      </c>
      <c r="O9" s="347">
        <v>85</v>
      </c>
      <c r="P9" s="347">
        <v>133</v>
      </c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8"/>
      <c r="BE9" s="349"/>
      <c r="BF9" s="350"/>
      <c r="BG9" s="350"/>
      <c r="BH9" s="350"/>
      <c r="BI9" s="350"/>
      <c r="BJ9" s="350"/>
      <c r="BK9" s="350"/>
      <c r="BL9" s="350"/>
      <c r="BM9" s="350"/>
      <c r="BN9" s="350"/>
      <c r="BO9"/>
      <c r="BP9"/>
      <c r="BQ9"/>
      <c r="BR9"/>
    </row>
    <row r="10" spans="1:70" ht="12.75">
      <c r="A10" s="332">
        <v>6</v>
      </c>
      <c r="B10" s="333">
        <f t="shared" si="0"/>
        <v>18</v>
      </c>
      <c r="C10" s="334" t="s">
        <v>121</v>
      </c>
      <c r="D10" s="343" t="s">
        <v>18</v>
      </c>
      <c r="E10" s="344">
        <f t="shared" si="1"/>
        <v>172.74468085106383</v>
      </c>
      <c r="F10" s="345">
        <f t="shared" si="2"/>
        <v>47</v>
      </c>
      <c r="G10" s="346">
        <v>177</v>
      </c>
      <c r="H10" s="347">
        <v>154</v>
      </c>
      <c r="I10" s="347">
        <v>189</v>
      </c>
      <c r="J10" s="347">
        <v>181</v>
      </c>
      <c r="K10" s="347">
        <v>142</v>
      </c>
      <c r="L10" s="347">
        <v>160</v>
      </c>
      <c r="M10" s="347">
        <v>194</v>
      </c>
      <c r="N10" s="347">
        <v>142</v>
      </c>
      <c r="O10" s="347">
        <v>136</v>
      </c>
      <c r="P10" s="347">
        <v>203</v>
      </c>
      <c r="Q10" s="347">
        <v>143</v>
      </c>
      <c r="R10" s="347">
        <v>158</v>
      </c>
      <c r="S10" s="347">
        <v>160</v>
      </c>
      <c r="T10" s="347">
        <v>124</v>
      </c>
      <c r="U10" s="347">
        <v>195</v>
      </c>
      <c r="V10" s="347">
        <v>198</v>
      </c>
      <c r="W10" s="347">
        <v>186</v>
      </c>
      <c r="X10" s="347">
        <v>180</v>
      </c>
      <c r="Y10" s="347">
        <v>148</v>
      </c>
      <c r="Z10" s="347">
        <v>145</v>
      </c>
      <c r="AA10" s="347">
        <v>190</v>
      </c>
      <c r="AB10" s="347">
        <v>181</v>
      </c>
      <c r="AC10" s="347">
        <v>174</v>
      </c>
      <c r="AD10" s="347">
        <v>207</v>
      </c>
      <c r="AE10" s="347">
        <v>168</v>
      </c>
      <c r="AF10" s="347">
        <v>199</v>
      </c>
      <c r="AG10" s="347">
        <v>173</v>
      </c>
      <c r="AH10" s="347">
        <v>209</v>
      </c>
      <c r="AI10" s="347">
        <v>182</v>
      </c>
      <c r="AJ10" s="347">
        <v>197</v>
      </c>
      <c r="AK10" s="347">
        <v>159</v>
      </c>
      <c r="AL10" s="347">
        <v>233</v>
      </c>
      <c r="AM10" s="347">
        <v>168</v>
      </c>
      <c r="AN10" s="347">
        <v>179</v>
      </c>
      <c r="AO10" s="347">
        <v>151</v>
      </c>
      <c r="AP10" s="347">
        <v>176</v>
      </c>
      <c r="AQ10" s="347">
        <v>168</v>
      </c>
      <c r="AR10" s="347">
        <v>174</v>
      </c>
      <c r="AS10" s="347">
        <v>200</v>
      </c>
      <c r="AT10" s="347">
        <v>167</v>
      </c>
      <c r="AU10" s="347">
        <v>159</v>
      </c>
      <c r="AV10" s="347">
        <v>149</v>
      </c>
      <c r="AW10" s="347">
        <v>199</v>
      </c>
      <c r="AX10" s="347">
        <v>161</v>
      </c>
      <c r="AY10" s="347">
        <v>151</v>
      </c>
      <c r="AZ10" s="347">
        <v>150</v>
      </c>
      <c r="BA10" s="347">
        <v>180</v>
      </c>
      <c r="BB10" s="347"/>
      <c r="BC10" s="347"/>
      <c r="BD10" s="348"/>
      <c r="BE10" s="352"/>
      <c r="BF10" s="353"/>
      <c r="BG10" s="353"/>
      <c r="BH10" s="353"/>
      <c r="BI10" s="353"/>
      <c r="BJ10" s="353"/>
      <c r="BK10" s="353"/>
      <c r="BL10" s="353"/>
      <c r="BM10" s="353"/>
      <c r="BN10" s="353"/>
      <c r="BO10"/>
      <c r="BP10"/>
      <c r="BQ10"/>
      <c r="BR10"/>
    </row>
    <row r="11" spans="1:70" ht="12.75">
      <c r="A11" s="332">
        <v>7</v>
      </c>
      <c r="B11" s="333">
        <f t="shared" si="0"/>
        <v>28</v>
      </c>
      <c r="C11" s="354" t="s">
        <v>114</v>
      </c>
      <c r="D11" s="335" t="s">
        <v>18</v>
      </c>
      <c r="E11" s="336">
        <f t="shared" si="1"/>
        <v>154</v>
      </c>
      <c r="F11" s="337">
        <f t="shared" si="2"/>
        <v>8</v>
      </c>
      <c r="G11" s="338">
        <v>175</v>
      </c>
      <c r="H11" s="339">
        <v>147</v>
      </c>
      <c r="I11" s="339">
        <v>141</v>
      </c>
      <c r="J11" s="339">
        <v>128</v>
      </c>
      <c r="K11" s="339">
        <v>155</v>
      </c>
      <c r="L11" s="339">
        <v>171</v>
      </c>
      <c r="M11" s="339">
        <v>163</v>
      </c>
      <c r="N11" s="339">
        <v>152</v>
      </c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40"/>
      <c r="BE11" s="341"/>
      <c r="BF11" s="342"/>
      <c r="BG11" s="342"/>
      <c r="BH11" s="342"/>
      <c r="BI11" s="342"/>
      <c r="BJ11" s="342"/>
      <c r="BK11" s="342"/>
      <c r="BL11" s="342"/>
      <c r="BM11" s="342"/>
      <c r="BN11" s="342"/>
      <c r="BO11"/>
      <c r="BP11"/>
      <c r="BQ11"/>
      <c r="BR11"/>
    </row>
    <row r="12" spans="1:70" ht="12.75">
      <c r="A12" s="332">
        <v>8</v>
      </c>
      <c r="B12" s="333">
        <f t="shared" si="0"/>
        <v>17</v>
      </c>
      <c r="C12" s="334" t="s">
        <v>122</v>
      </c>
      <c r="D12" s="343" t="s">
        <v>18</v>
      </c>
      <c r="E12" s="344">
        <f t="shared" si="1"/>
        <v>175.0909090909091</v>
      </c>
      <c r="F12" s="345">
        <f t="shared" si="2"/>
        <v>33</v>
      </c>
      <c r="G12" s="346">
        <v>187</v>
      </c>
      <c r="H12" s="347">
        <v>164</v>
      </c>
      <c r="I12" s="347">
        <v>160</v>
      </c>
      <c r="J12" s="347">
        <v>169</v>
      </c>
      <c r="K12" s="347">
        <v>180</v>
      </c>
      <c r="L12" s="347">
        <v>179</v>
      </c>
      <c r="M12" s="347">
        <v>170</v>
      </c>
      <c r="N12" s="347">
        <v>184</v>
      </c>
      <c r="O12" s="347">
        <v>177</v>
      </c>
      <c r="P12" s="347">
        <v>152</v>
      </c>
      <c r="Q12" s="347">
        <v>220</v>
      </c>
      <c r="R12" s="347">
        <v>187</v>
      </c>
      <c r="S12" s="347">
        <v>204</v>
      </c>
      <c r="T12" s="347">
        <v>145</v>
      </c>
      <c r="U12" s="347">
        <v>215</v>
      </c>
      <c r="V12" s="347">
        <v>204</v>
      </c>
      <c r="W12" s="347">
        <v>186</v>
      </c>
      <c r="X12" s="347">
        <v>175</v>
      </c>
      <c r="Y12" s="347">
        <v>149</v>
      </c>
      <c r="Z12" s="347">
        <v>176</v>
      </c>
      <c r="AA12" s="347">
        <v>203</v>
      </c>
      <c r="AB12" s="347">
        <v>146</v>
      </c>
      <c r="AC12" s="347">
        <v>148</v>
      </c>
      <c r="AD12" s="347">
        <v>194</v>
      </c>
      <c r="AE12" s="347">
        <v>173</v>
      </c>
      <c r="AF12" s="347">
        <v>143</v>
      </c>
      <c r="AG12" s="347">
        <v>170</v>
      </c>
      <c r="AH12" s="347">
        <v>173</v>
      </c>
      <c r="AI12" s="347">
        <v>166</v>
      </c>
      <c r="AJ12" s="347">
        <v>173</v>
      </c>
      <c r="AK12" s="347">
        <v>155</v>
      </c>
      <c r="AL12" s="347">
        <v>189</v>
      </c>
      <c r="AM12" s="347">
        <v>162</v>
      </c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8"/>
      <c r="BE12" s="349"/>
      <c r="BF12" s="350"/>
      <c r="BG12" s="350"/>
      <c r="BH12" s="350"/>
      <c r="BI12" s="350"/>
      <c r="BJ12" s="350"/>
      <c r="BK12" s="350"/>
      <c r="BL12" s="350"/>
      <c r="BM12" s="350"/>
      <c r="BN12" s="350"/>
      <c r="BO12"/>
      <c r="BP12"/>
      <c r="BQ12"/>
      <c r="BR12"/>
    </row>
    <row r="13" spans="1:70" ht="12.75">
      <c r="A13" s="332">
        <v>9</v>
      </c>
      <c r="B13" s="333">
        <f t="shared" si="0"/>
        <v>11</v>
      </c>
      <c r="C13" s="334" t="s">
        <v>17</v>
      </c>
      <c r="D13" s="343" t="s">
        <v>18</v>
      </c>
      <c r="E13" s="344">
        <f t="shared" si="1"/>
        <v>187.96</v>
      </c>
      <c r="F13" s="345">
        <f t="shared" si="2"/>
        <v>50</v>
      </c>
      <c r="G13" s="346">
        <v>212</v>
      </c>
      <c r="H13" s="347">
        <v>211</v>
      </c>
      <c r="I13" s="347">
        <v>211</v>
      </c>
      <c r="J13" s="347">
        <v>115</v>
      </c>
      <c r="K13" s="347">
        <v>187</v>
      </c>
      <c r="L13" s="347">
        <v>184</v>
      </c>
      <c r="M13" s="347">
        <v>181</v>
      </c>
      <c r="N13" s="347">
        <v>162</v>
      </c>
      <c r="O13" s="347">
        <v>164</v>
      </c>
      <c r="P13" s="347">
        <v>203</v>
      </c>
      <c r="Q13" s="347">
        <v>214</v>
      </c>
      <c r="R13" s="347">
        <v>179</v>
      </c>
      <c r="S13" s="347">
        <v>222</v>
      </c>
      <c r="T13" s="347">
        <v>208</v>
      </c>
      <c r="U13" s="347">
        <v>215</v>
      </c>
      <c r="V13" s="347">
        <v>237</v>
      </c>
      <c r="W13" s="347">
        <v>167</v>
      </c>
      <c r="X13" s="347">
        <v>198</v>
      </c>
      <c r="Y13" s="347">
        <v>196</v>
      </c>
      <c r="Z13" s="347">
        <v>192</v>
      </c>
      <c r="AA13" s="347">
        <v>193</v>
      </c>
      <c r="AB13" s="347">
        <v>175</v>
      </c>
      <c r="AC13" s="347">
        <v>181</v>
      </c>
      <c r="AD13" s="347">
        <v>172</v>
      </c>
      <c r="AE13" s="347">
        <v>240</v>
      </c>
      <c r="AF13" s="347">
        <v>202</v>
      </c>
      <c r="AG13" s="347">
        <v>137</v>
      </c>
      <c r="AH13" s="347">
        <v>154</v>
      </c>
      <c r="AI13" s="347">
        <v>185</v>
      </c>
      <c r="AJ13" s="347">
        <v>186</v>
      </c>
      <c r="AK13" s="347">
        <v>220</v>
      </c>
      <c r="AL13" s="347">
        <v>183</v>
      </c>
      <c r="AM13" s="347">
        <v>186</v>
      </c>
      <c r="AN13" s="347">
        <v>219</v>
      </c>
      <c r="AO13" s="347">
        <v>141</v>
      </c>
      <c r="AP13" s="347">
        <v>212</v>
      </c>
      <c r="AQ13" s="347">
        <v>164</v>
      </c>
      <c r="AR13" s="347">
        <v>159</v>
      </c>
      <c r="AS13" s="347">
        <v>164</v>
      </c>
      <c r="AT13" s="347">
        <v>186</v>
      </c>
      <c r="AU13" s="347">
        <v>166</v>
      </c>
      <c r="AV13" s="347">
        <v>184</v>
      </c>
      <c r="AW13" s="347">
        <v>215</v>
      </c>
      <c r="AX13" s="347">
        <v>202</v>
      </c>
      <c r="AY13" s="347">
        <v>163</v>
      </c>
      <c r="AZ13" s="347">
        <v>189</v>
      </c>
      <c r="BA13" s="347">
        <v>194</v>
      </c>
      <c r="BB13" s="347">
        <v>168</v>
      </c>
      <c r="BC13" s="347">
        <v>197</v>
      </c>
      <c r="BD13" s="348">
        <v>203</v>
      </c>
      <c r="BE13" s="349">
        <v>179</v>
      </c>
      <c r="BF13" s="350">
        <v>222</v>
      </c>
      <c r="BG13" s="350">
        <v>190</v>
      </c>
      <c r="BH13" s="350">
        <v>170</v>
      </c>
      <c r="BI13" s="350">
        <v>179</v>
      </c>
      <c r="BJ13" s="350">
        <v>196</v>
      </c>
      <c r="BK13" s="350">
        <v>212</v>
      </c>
      <c r="BL13" s="350">
        <v>200</v>
      </c>
      <c r="BM13" s="350">
        <v>202</v>
      </c>
      <c r="BN13" s="350">
        <v>219</v>
      </c>
      <c r="BO13"/>
      <c r="BP13"/>
      <c r="BQ13"/>
      <c r="BR13"/>
    </row>
    <row r="14" spans="1:70" ht="12.75">
      <c r="A14" s="332">
        <v>10</v>
      </c>
      <c r="B14" s="333">
        <f t="shared" si="0"/>
        <v>14</v>
      </c>
      <c r="C14" s="354" t="s">
        <v>123</v>
      </c>
      <c r="D14" s="335" t="s">
        <v>18</v>
      </c>
      <c r="E14" s="336">
        <f t="shared" si="1"/>
        <v>181.4</v>
      </c>
      <c r="F14" s="337">
        <f t="shared" si="2"/>
        <v>5</v>
      </c>
      <c r="G14" s="338">
        <v>170</v>
      </c>
      <c r="H14" s="339">
        <v>183</v>
      </c>
      <c r="I14" s="339">
        <v>187</v>
      </c>
      <c r="J14" s="339">
        <v>189</v>
      </c>
      <c r="K14" s="339">
        <v>178</v>
      </c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40"/>
      <c r="BE14" s="341"/>
      <c r="BF14" s="342"/>
      <c r="BG14" s="342"/>
      <c r="BH14" s="342"/>
      <c r="BI14" s="342"/>
      <c r="BJ14" s="342"/>
      <c r="BK14" s="342"/>
      <c r="BL14" s="342"/>
      <c r="BM14" s="342"/>
      <c r="BN14" s="342"/>
      <c r="BO14"/>
      <c r="BP14"/>
      <c r="BQ14"/>
      <c r="BR14"/>
    </row>
    <row r="15" spans="1:70" ht="12.75">
      <c r="A15" s="332">
        <v>11</v>
      </c>
      <c r="B15" s="333">
        <f t="shared" si="0"/>
        <v>10</v>
      </c>
      <c r="C15" s="334" t="s">
        <v>61</v>
      </c>
      <c r="D15" s="343" t="s">
        <v>18</v>
      </c>
      <c r="E15" s="344">
        <f t="shared" si="1"/>
        <v>188.5</v>
      </c>
      <c r="F15" s="345">
        <f t="shared" si="2"/>
        <v>50</v>
      </c>
      <c r="G15" s="346">
        <v>167</v>
      </c>
      <c r="H15" s="347">
        <v>171</v>
      </c>
      <c r="I15" s="347">
        <v>178</v>
      </c>
      <c r="J15" s="347">
        <v>216</v>
      </c>
      <c r="K15" s="347">
        <v>234</v>
      </c>
      <c r="L15" s="347">
        <v>176</v>
      </c>
      <c r="M15" s="347">
        <v>180</v>
      </c>
      <c r="N15" s="347">
        <v>232</v>
      </c>
      <c r="O15" s="347">
        <v>139</v>
      </c>
      <c r="P15" s="347">
        <v>170</v>
      </c>
      <c r="Q15" s="347">
        <v>167</v>
      </c>
      <c r="R15" s="347">
        <v>210</v>
      </c>
      <c r="S15" s="347">
        <v>171</v>
      </c>
      <c r="T15" s="347">
        <v>182</v>
      </c>
      <c r="U15" s="347">
        <v>159</v>
      </c>
      <c r="V15" s="347">
        <v>192</v>
      </c>
      <c r="W15" s="347">
        <v>178</v>
      </c>
      <c r="X15" s="347">
        <v>224</v>
      </c>
      <c r="Y15" s="347">
        <v>160</v>
      </c>
      <c r="Z15" s="347">
        <v>166</v>
      </c>
      <c r="AA15" s="347">
        <v>223</v>
      </c>
      <c r="AB15" s="347">
        <v>256</v>
      </c>
      <c r="AC15" s="347">
        <v>220</v>
      </c>
      <c r="AD15" s="347">
        <v>181</v>
      </c>
      <c r="AE15" s="347">
        <v>148</v>
      </c>
      <c r="AF15" s="347">
        <v>201</v>
      </c>
      <c r="AG15" s="347">
        <v>256</v>
      </c>
      <c r="AH15" s="347">
        <v>167</v>
      </c>
      <c r="AI15" s="347">
        <v>180</v>
      </c>
      <c r="AJ15" s="347">
        <v>216</v>
      </c>
      <c r="AK15" s="347">
        <v>142</v>
      </c>
      <c r="AL15" s="347">
        <v>179</v>
      </c>
      <c r="AM15" s="347">
        <v>160</v>
      </c>
      <c r="AN15" s="347">
        <v>167</v>
      </c>
      <c r="AO15" s="347">
        <v>224</v>
      </c>
      <c r="AP15" s="347">
        <v>124</v>
      </c>
      <c r="AQ15" s="347">
        <v>177</v>
      </c>
      <c r="AR15" s="347">
        <v>210</v>
      </c>
      <c r="AS15" s="347">
        <v>234</v>
      </c>
      <c r="AT15" s="347">
        <v>222</v>
      </c>
      <c r="AU15" s="347">
        <v>187</v>
      </c>
      <c r="AV15" s="347">
        <v>161</v>
      </c>
      <c r="AW15" s="347">
        <v>185</v>
      </c>
      <c r="AX15" s="347">
        <v>193</v>
      </c>
      <c r="AY15" s="347">
        <v>208</v>
      </c>
      <c r="AZ15" s="347">
        <v>219</v>
      </c>
      <c r="BA15" s="347">
        <v>221</v>
      </c>
      <c r="BB15" s="347">
        <v>140</v>
      </c>
      <c r="BC15" s="347">
        <v>205</v>
      </c>
      <c r="BD15" s="348">
        <v>147</v>
      </c>
      <c r="BE15" s="349">
        <v>248</v>
      </c>
      <c r="BF15" s="350">
        <v>155</v>
      </c>
      <c r="BG15" s="350">
        <v>190</v>
      </c>
      <c r="BH15" s="350">
        <v>237</v>
      </c>
      <c r="BI15" s="350">
        <v>193</v>
      </c>
      <c r="BJ15" s="350">
        <v>179</v>
      </c>
      <c r="BK15" s="350">
        <v>140</v>
      </c>
      <c r="BL15" s="350">
        <v>177</v>
      </c>
      <c r="BM15" s="350">
        <v>153</v>
      </c>
      <c r="BN15" s="350">
        <v>167</v>
      </c>
      <c r="BO15"/>
      <c r="BP15"/>
      <c r="BQ15"/>
      <c r="BR15"/>
    </row>
    <row r="16" spans="1:70" ht="12.75">
      <c r="A16" s="332">
        <v>12</v>
      </c>
      <c r="B16" s="333">
        <f t="shared" si="0"/>
        <v>19</v>
      </c>
      <c r="C16" s="334" t="s">
        <v>24</v>
      </c>
      <c r="D16" s="343" t="s">
        <v>18</v>
      </c>
      <c r="E16" s="344">
        <f t="shared" si="1"/>
        <v>170.15625</v>
      </c>
      <c r="F16" s="345">
        <f t="shared" si="2"/>
        <v>32</v>
      </c>
      <c r="G16" s="346">
        <v>215</v>
      </c>
      <c r="H16" s="347">
        <v>179</v>
      </c>
      <c r="I16" s="347">
        <v>183</v>
      </c>
      <c r="J16" s="347">
        <v>147</v>
      </c>
      <c r="K16" s="347">
        <v>197</v>
      </c>
      <c r="L16" s="347">
        <v>192</v>
      </c>
      <c r="M16" s="347">
        <v>182</v>
      </c>
      <c r="N16" s="347">
        <v>162</v>
      </c>
      <c r="O16" s="347">
        <v>170</v>
      </c>
      <c r="P16" s="347">
        <v>174</v>
      </c>
      <c r="Q16" s="347">
        <v>190</v>
      </c>
      <c r="R16" s="347">
        <v>177</v>
      </c>
      <c r="S16" s="347">
        <v>177</v>
      </c>
      <c r="T16" s="347">
        <v>161</v>
      </c>
      <c r="U16" s="347">
        <v>198</v>
      </c>
      <c r="V16" s="347">
        <v>177</v>
      </c>
      <c r="W16" s="347">
        <v>190</v>
      </c>
      <c r="X16" s="347">
        <v>198</v>
      </c>
      <c r="Y16" s="347">
        <v>146</v>
      </c>
      <c r="Z16" s="347">
        <v>120</v>
      </c>
      <c r="AA16" s="347">
        <v>154</v>
      </c>
      <c r="AB16" s="347">
        <v>176</v>
      </c>
      <c r="AC16" s="347">
        <v>132</v>
      </c>
      <c r="AD16" s="347">
        <v>161</v>
      </c>
      <c r="AE16" s="347">
        <v>135</v>
      </c>
      <c r="AF16" s="347">
        <v>145</v>
      </c>
      <c r="AG16" s="347">
        <v>138</v>
      </c>
      <c r="AH16" s="347">
        <v>181</v>
      </c>
      <c r="AI16" s="347">
        <v>170</v>
      </c>
      <c r="AJ16" s="347">
        <v>201</v>
      </c>
      <c r="AK16" s="347">
        <v>145</v>
      </c>
      <c r="AL16" s="347">
        <v>172</v>
      </c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8"/>
      <c r="BE16" s="349"/>
      <c r="BF16" s="350"/>
      <c r="BG16" s="350"/>
      <c r="BH16" s="350"/>
      <c r="BI16" s="350"/>
      <c r="BJ16" s="350"/>
      <c r="BK16" s="350"/>
      <c r="BL16" s="350"/>
      <c r="BM16" s="350"/>
      <c r="BN16" s="350"/>
      <c r="BO16"/>
      <c r="BP16"/>
      <c r="BQ16"/>
      <c r="BR16"/>
    </row>
    <row r="17" spans="1:70" ht="12.75">
      <c r="A17" s="332">
        <v>13</v>
      </c>
      <c r="B17" s="333">
        <f t="shared" si="0"/>
        <v>24</v>
      </c>
      <c r="C17" s="334" t="s">
        <v>124</v>
      </c>
      <c r="D17" s="343" t="s">
        <v>18</v>
      </c>
      <c r="E17" s="344">
        <f t="shared" si="1"/>
        <v>160.8</v>
      </c>
      <c r="F17" s="345">
        <f t="shared" si="2"/>
        <v>5</v>
      </c>
      <c r="G17" s="346">
        <v>142</v>
      </c>
      <c r="H17" s="347">
        <v>181</v>
      </c>
      <c r="I17" s="347">
        <v>167</v>
      </c>
      <c r="J17" s="347">
        <v>165</v>
      </c>
      <c r="K17" s="347">
        <v>149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8"/>
      <c r="BE17" s="349"/>
      <c r="BF17" s="350"/>
      <c r="BG17" s="350"/>
      <c r="BH17" s="350"/>
      <c r="BI17" s="350"/>
      <c r="BJ17" s="350"/>
      <c r="BK17" s="350"/>
      <c r="BL17" s="350"/>
      <c r="BM17" s="350"/>
      <c r="BN17" s="350"/>
      <c r="BO17"/>
      <c r="BP17"/>
      <c r="BQ17"/>
      <c r="BR17"/>
    </row>
    <row r="18" spans="1:70" ht="12.75">
      <c r="A18" s="332">
        <v>14</v>
      </c>
      <c r="B18" s="333">
        <f t="shared" si="0"/>
        <v>0</v>
      </c>
      <c r="C18" s="334" t="s">
        <v>125</v>
      </c>
      <c r="D18" s="343" t="s">
        <v>18</v>
      </c>
      <c r="E18" s="344">
        <f t="shared" si="1"/>
        <v>220.52</v>
      </c>
      <c r="F18" s="345">
        <f t="shared" si="2"/>
        <v>50</v>
      </c>
      <c r="G18" s="346">
        <v>230</v>
      </c>
      <c r="H18" s="347">
        <v>256</v>
      </c>
      <c r="I18" s="347">
        <v>223</v>
      </c>
      <c r="J18" s="347">
        <v>198</v>
      </c>
      <c r="K18" s="347">
        <v>227</v>
      </c>
      <c r="L18" s="347">
        <v>299</v>
      </c>
      <c r="M18" s="347">
        <v>238</v>
      </c>
      <c r="N18" s="347">
        <v>206</v>
      </c>
      <c r="O18" s="347">
        <v>279</v>
      </c>
      <c r="P18" s="347">
        <v>216</v>
      </c>
      <c r="Q18" s="347">
        <v>258</v>
      </c>
      <c r="R18" s="347">
        <v>190</v>
      </c>
      <c r="S18" s="347">
        <v>207</v>
      </c>
      <c r="T18" s="347">
        <v>226</v>
      </c>
      <c r="U18" s="347">
        <v>253</v>
      </c>
      <c r="V18" s="347">
        <v>211</v>
      </c>
      <c r="W18" s="347">
        <v>279</v>
      </c>
      <c r="X18" s="347">
        <v>217</v>
      </c>
      <c r="Y18" s="347">
        <v>243</v>
      </c>
      <c r="Z18" s="347">
        <v>178</v>
      </c>
      <c r="AA18" s="347">
        <v>219</v>
      </c>
      <c r="AB18" s="347">
        <v>238</v>
      </c>
      <c r="AC18" s="347">
        <v>267</v>
      </c>
      <c r="AD18" s="347">
        <v>279</v>
      </c>
      <c r="AE18" s="347">
        <v>174</v>
      </c>
      <c r="AF18" s="347">
        <v>200</v>
      </c>
      <c r="AG18" s="347">
        <v>191</v>
      </c>
      <c r="AH18" s="347">
        <v>146</v>
      </c>
      <c r="AI18" s="347">
        <v>179</v>
      </c>
      <c r="AJ18" s="347">
        <v>145</v>
      </c>
      <c r="AK18" s="347">
        <v>178</v>
      </c>
      <c r="AL18" s="347">
        <v>229</v>
      </c>
      <c r="AM18" s="347">
        <v>201</v>
      </c>
      <c r="AN18" s="347">
        <v>223</v>
      </c>
      <c r="AO18" s="347">
        <v>232</v>
      </c>
      <c r="AP18" s="347">
        <v>266</v>
      </c>
      <c r="AQ18" s="347">
        <v>227</v>
      </c>
      <c r="AR18" s="347">
        <v>208</v>
      </c>
      <c r="AS18" s="347">
        <v>222</v>
      </c>
      <c r="AT18" s="347">
        <v>203</v>
      </c>
      <c r="AU18" s="347">
        <v>237</v>
      </c>
      <c r="AV18" s="347">
        <v>215</v>
      </c>
      <c r="AW18" s="347">
        <v>227</v>
      </c>
      <c r="AX18" s="347">
        <v>214</v>
      </c>
      <c r="AY18" s="347">
        <v>254</v>
      </c>
      <c r="AZ18" s="347">
        <v>225</v>
      </c>
      <c r="BA18" s="347">
        <v>204</v>
      </c>
      <c r="BB18" s="347">
        <v>204</v>
      </c>
      <c r="BC18" s="347">
        <v>184</v>
      </c>
      <c r="BD18" s="348">
        <v>201</v>
      </c>
      <c r="BE18" s="349">
        <v>179</v>
      </c>
      <c r="BF18" s="350">
        <v>220</v>
      </c>
      <c r="BG18" s="350">
        <v>188</v>
      </c>
      <c r="BH18" s="350">
        <v>206</v>
      </c>
      <c r="BI18" s="350">
        <v>212</v>
      </c>
      <c r="BJ18" s="350">
        <v>200</v>
      </c>
      <c r="BK18" s="350">
        <v>258</v>
      </c>
      <c r="BL18" s="350">
        <v>181</v>
      </c>
      <c r="BM18" s="350">
        <v>234</v>
      </c>
      <c r="BN18" s="350">
        <v>204</v>
      </c>
      <c r="BO18"/>
      <c r="BP18"/>
      <c r="BQ18"/>
      <c r="BR18"/>
    </row>
    <row r="19" spans="1:70" ht="12.75">
      <c r="A19" s="332">
        <v>15</v>
      </c>
      <c r="B19" s="333">
        <f t="shared" si="0"/>
        <v>21</v>
      </c>
      <c r="C19" s="334" t="s">
        <v>113</v>
      </c>
      <c r="D19" s="343" t="s">
        <v>18</v>
      </c>
      <c r="E19" s="344">
        <f t="shared" si="1"/>
        <v>167.12</v>
      </c>
      <c r="F19" s="345">
        <f t="shared" si="2"/>
        <v>50</v>
      </c>
      <c r="G19" s="346">
        <v>167</v>
      </c>
      <c r="H19" s="347">
        <v>149</v>
      </c>
      <c r="I19" s="347">
        <v>191</v>
      </c>
      <c r="J19" s="347">
        <v>136</v>
      </c>
      <c r="K19" s="347">
        <v>156</v>
      </c>
      <c r="L19" s="347">
        <v>133</v>
      </c>
      <c r="M19" s="347">
        <v>151</v>
      </c>
      <c r="N19" s="347">
        <v>182</v>
      </c>
      <c r="O19" s="347">
        <v>162</v>
      </c>
      <c r="P19" s="347">
        <v>161</v>
      </c>
      <c r="Q19" s="347">
        <v>184</v>
      </c>
      <c r="R19" s="347">
        <v>163</v>
      </c>
      <c r="S19" s="347">
        <v>151</v>
      </c>
      <c r="T19" s="347">
        <v>201</v>
      </c>
      <c r="U19" s="347">
        <v>140</v>
      </c>
      <c r="V19" s="347">
        <v>126</v>
      </c>
      <c r="W19" s="347">
        <v>157</v>
      </c>
      <c r="X19" s="347">
        <v>151</v>
      </c>
      <c r="Y19" s="347">
        <v>146</v>
      </c>
      <c r="Z19" s="347">
        <v>151</v>
      </c>
      <c r="AA19" s="347">
        <v>193</v>
      </c>
      <c r="AB19" s="347">
        <v>159</v>
      </c>
      <c r="AC19" s="347">
        <v>155</v>
      </c>
      <c r="AD19" s="347">
        <v>160</v>
      </c>
      <c r="AE19" s="347">
        <v>144</v>
      </c>
      <c r="AF19" s="347">
        <v>150</v>
      </c>
      <c r="AG19" s="347">
        <v>149</v>
      </c>
      <c r="AH19" s="347">
        <v>176</v>
      </c>
      <c r="AI19" s="347">
        <v>154</v>
      </c>
      <c r="AJ19" s="347">
        <v>193</v>
      </c>
      <c r="AK19" s="347">
        <v>190</v>
      </c>
      <c r="AL19" s="347">
        <v>220</v>
      </c>
      <c r="AM19" s="347">
        <v>144</v>
      </c>
      <c r="AN19" s="347">
        <v>152</v>
      </c>
      <c r="AO19" s="347">
        <v>170</v>
      </c>
      <c r="AP19" s="347">
        <v>139</v>
      </c>
      <c r="AQ19" s="347">
        <v>143</v>
      </c>
      <c r="AR19" s="347">
        <v>203</v>
      </c>
      <c r="AS19" s="347">
        <v>237</v>
      </c>
      <c r="AT19" s="347">
        <v>171</v>
      </c>
      <c r="AU19" s="347">
        <v>221</v>
      </c>
      <c r="AV19" s="347">
        <v>181</v>
      </c>
      <c r="AW19" s="347">
        <v>137</v>
      </c>
      <c r="AX19" s="347">
        <v>169</v>
      </c>
      <c r="AY19" s="347">
        <v>201</v>
      </c>
      <c r="AZ19" s="347">
        <v>154</v>
      </c>
      <c r="BA19" s="347">
        <v>224</v>
      </c>
      <c r="BB19" s="347">
        <v>162</v>
      </c>
      <c r="BC19" s="347">
        <v>186</v>
      </c>
      <c r="BD19" s="348">
        <v>161</v>
      </c>
      <c r="BE19" s="349">
        <v>171</v>
      </c>
      <c r="BF19" s="350">
        <v>169</v>
      </c>
      <c r="BG19" s="350">
        <v>170</v>
      </c>
      <c r="BH19" s="350">
        <v>210</v>
      </c>
      <c r="BI19" s="350">
        <v>174</v>
      </c>
      <c r="BJ19" s="350">
        <v>147</v>
      </c>
      <c r="BK19" s="350">
        <v>132</v>
      </c>
      <c r="BL19" s="350">
        <v>170</v>
      </c>
      <c r="BM19" s="350">
        <v>172</v>
      </c>
      <c r="BN19" s="350">
        <v>162</v>
      </c>
      <c r="BO19"/>
      <c r="BP19"/>
      <c r="BQ19"/>
      <c r="BR19"/>
    </row>
    <row r="20" spans="1:70" ht="12.75">
      <c r="A20" s="332">
        <v>16</v>
      </c>
      <c r="B20" s="333">
        <f t="shared" si="0"/>
        <v>1</v>
      </c>
      <c r="C20" s="334" t="s">
        <v>55</v>
      </c>
      <c r="D20" s="343" t="s">
        <v>18</v>
      </c>
      <c r="E20" s="344">
        <f t="shared" si="1"/>
        <v>206.36</v>
      </c>
      <c r="F20" s="345">
        <f t="shared" si="2"/>
        <v>50</v>
      </c>
      <c r="G20" s="346">
        <v>184</v>
      </c>
      <c r="H20" s="347">
        <v>225</v>
      </c>
      <c r="I20" s="347">
        <v>164</v>
      </c>
      <c r="J20" s="347">
        <v>151</v>
      </c>
      <c r="K20" s="347">
        <v>180</v>
      </c>
      <c r="L20" s="347">
        <v>220</v>
      </c>
      <c r="M20" s="347">
        <v>164</v>
      </c>
      <c r="N20" s="347">
        <v>230</v>
      </c>
      <c r="O20" s="347">
        <v>203</v>
      </c>
      <c r="P20" s="347">
        <v>200</v>
      </c>
      <c r="Q20" s="347">
        <v>241</v>
      </c>
      <c r="R20" s="347">
        <v>201</v>
      </c>
      <c r="S20" s="347">
        <v>248</v>
      </c>
      <c r="T20" s="347">
        <v>217</v>
      </c>
      <c r="U20" s="347">
        <v>219</v>
      </c>
      <c r="V20" s="347">
        <v>202</v>
      </c>
      <c r="W20" s="347">
        <v>247</v>
      </c>
      <c r="X20" s="347">
        <v>189</v>
      </c>
      <c r="Y20" s="347">
        <v>190</v>
      </c>
      <c r="Z20" s="347">
        <v>237</v>
      </c>
      <c r="AA20" s="347">
        <v>210</v>
      </c>
      <c r="AB20" s="347">
        <v>153</v>
      </c>
      <c r="AC20" s="347">
        <v>156</v>
      </c>
      <c r="AD20" s="347">
        <v>231</v>
      </c>
      <c r="AE20" s="347">
        <v>208</v>
      </c>
      <c r="AF20" s="347">
        <v>233</v>
      </c>
      <c r="AG20" s="347">
        <v>195</v>
      </c>
      <c r="AH20" s="347">
        <v>204</v>
      </c>
      <c r="AI20" s="347">
        <v>194</v>
      </c>
      <c r="AJ20" s="347">
        <v>218</v>
      </c>
      <c r="AK20" s="347">
        <v>176</v>
      </c>
      <c r="AL20" s="347">
        <v>178</v>
      </c>
      <c r="AM20" s="347">
        <v>184</v>
      </c>
      <c r="AN20" s="347">
        <v>209</v>
      </c>
      <c r="AO20" s="347">
        <v>192</v>
      </c>
      <c r="AP20" s="347">
        <v>201</v>
      </c>
      <c r="AQ20" s="347">
        <v>170</v>
      </c>
      <c r="AR20" s="347">
        <v>183</v>
      </c>
      <c r="AS20" s="347">
        <v>234</v>
      </c>
      <c r="AT20" s="347">
        <v>234</v>
      </c>
      <c r="AU20" s="347">
        <v>220</v>
      </c>
      <c r="AV20" s="347">
        <v>181</v>
      </c>
      <c r="AW20" s="347">
        <v>206</v>
      </c>
      <c r="AX20" s="347">
        <v>225</v>
      </c>
      <c r="AY20" s="347">
        <v>279</v>
      </c>
      <c r="AZ20" s="347">
        <v>197</v>
      </c>
      <c r="BA20" s="347">
        <v>228</v>
      </c>
      <c r="BB20" s="347">
        <v>279</v>
      </c>
      <c r="BC20" s="347">
        <v>180</v>
      </c>
      <c r="BD20" s="348">
        <v>248</v>
      </c>
      <c r="BE20" s="349">
        <v>215</v>
      </c>
      <c r="BF20" s="350">
        <v>222</v>
      </c>
      <c r="BG20" s="350">
        <v>238</v>
      </c>
      <c r="BH20" s="350">
        <v>224</v>
      </c>
      <c r="BI20" s="350">
        <v>188</v>
      </c>
      <c r="BJ20" s="350">
        <v>210</v>
      </c>
      <c r="BK20" s="350">
        <v>234</v>
      </c>
      <c r="BL20" s="350">
        <v>259</v>
      </c>
      <c r="BM20" s="350">
        <v>239</v>
      </c>
      <c r="BN20" s="350">
        <v>188</v>
      </c>
      <c r="BO20"/>
      <c r="BP20"/>
      <c r="BQ20"/>
      <c r="BR20"/>
    </row>
    <row r="21" spans="1:70" ht="12.75">
      <c r="A21" s="332">
        <v>17</v>
      </c>
      <c r="B21" s="333">
        <f t="shared" si="0"/>
        <v>6</v>
      </c>
      <c r="C21" s="334" t="s">
        <v>126</v>
      </c>
      <c r="D21" s="343" t="s">
        <v>14</v>
      </c>
      <c r="E21" s="344">
        <f t="shared" si="1"/>
        <v>197.4090909090909</v>
      </c>
      <c r="F21" s="345">
        <f t="shared" si="2"/>
        <v>22</v>
      </c>
      <c r="G21" s="346">
        <v>210</v>
      </c>
      <c r="H21" s="347">
        <v>220</v>
      </c>
      <c r="I21" s="347">
        <v>237</v>
      </c>
      <c r="J21" s="347">
        <v>152</v>
      </c>
      <c r="K21" s="347">
        <v>143</v>
      </c>
      <c r="L21" s="347">
        <v>216</v>
      </c>
      <c r="M21" s="347">
        <v>174</v>
      </c>
      <c r="N21" s="347">
        <v>234</v>
      </c>
      <c r="O21" s="347">
        <v>207</v>
      </c>
      <c r="P21" s="347">
        <v>225</v>
      </c>
      <c r="Q21" s="347">
        <v>203</v>
      </c>
      <c r="R21" s="347">
        <v>193</v>
      </c>
      <c r="S21" s="347">
        <v>175</v>
      </c>
      <c r="T21" s="347">
        <v>214</v>
      </c>
      <c r="U21" s="347">
        <v>192</v>
      </c>
      <c r="V21" s="347">
        <v>186</v>
      </c>
      <c r="W21" s="347">
        <v>183</v>
      </c>
      <c r="X21" s="347">
        <v>213</v>
      </c>
      <c r="Y21" s="347">
        <v>213</v>
      </c>
      <c r="Z21" s="347">
        <v>156</v>
      </c>
      <c r="AA21" s="347">
        <v>206</v>
      </c>
      <c r="AB21" s="347">
        <v>191</v>
      </c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8"/>
      <c r="BE21" s="349"/>
      <c r="BF21" s="350"/>
      <c r="BG21" s="350"/>
      <c r="BH21" s="350"/>
      <c r="BI21" s="350"/>
      <c r="BJ21" s="350"/>
      <c r="BK21" s="350"/>
      <c r="BL21" s="350"/>
      <c r="BM21" s="350"/>
      <c r="BN21" s="350"/>
      <c r="BO21"/>
      <c r="BP21"/>
      <c r="BQ21"/>
      <c r="BR21"/>
    </row>
    <row r="22" spans="1:70" ht="12.75">
      <c r="A22" s="332">
        <v>18</v>
      </c>
      <c r="B22" s="333">
        <f t="shared" si="0"/>
        <v>3</v>
      </c>
      <c r="C22" s="334" t="s">
        <v>110</v>
      </c>
      <c r="D22" s="343" t="s">
        <v>18</v>
      </c>
      <c r="E22" s="344">
        <f t="shared" si="1"/>
        <v>202.02</v>
      </c>
      <c r="F22" s="345">
        <f t="shared" si="2"/>
        <v>50</v>
      </c>
      <c r="G22" s="346">
        <v>168</v>
      </c>
      <c r="H22" s="347">
        <v>222</v>
      </c>
      <c r="I22" s="347">
        <v>189</v>
      </c>
      <c r="J22" s="347">
        <v>221</v>
      </c>
      <c r="K22" s="347">
        <v>198</v>
      </c>
      <c r="L22" s="347">
        <v>201</v>
      </c>
      <c r="M22" s="347">
        <v>199</v>
      </c>
      <c r="N22" s="347">
        <v>215</v>
      </c>
      <c r="O22" s="347">
        <v>153</v>
      </c>
      <c r="P22" s="347">
        <v>163</v>
      </c>
      <c r="Q22" s="347">
        <v>216</v>
      </c>
      <c r="R22" s="347">
        <v>234</v>
      </c>
      <c r="S22" s="347">
        <v>196</v>
      </c>
      <c r="T22" s="347">
        <v>212</v>
      </c>
      <c r="U22" s="347">
        <v>247</v>
      </c>
      <c r="V22" s="347">
        <v>199</v>
      </c>
      <c r="W22" s="347">
        <v>168</v>
      </c>
      <c r="X22" s="347">
        <v>211</v>
      </c>
      <c r="Y22" s="347">
        <v>162</v>
      </c>
      <c r="Z22" s="347">
        <v>188</v>
      </c>
      <c r="AA22" s="347">
        <v>209</v>
      </c>
      <c r="AB22" s="347">
        <v>194</v>
      </c>
      <c r="AC22" s="347">
        <v>175</v>
      </c>
      <c r="AD22" s="347">
        <v>209</v>
      </c>
      <c r="AE22" s="347">
        <v>195</v>
      </c>
      <c r="AF22" s="347">
        <v>267</v>
      </c>
      <c r="AG22" s="347">
        <v>225</v>
      </c>
      <c r="AH22" s="347">
        <v>246</v>
      </c>
      <c r="AI22" s="347">
        <v>205</v>
      </c>
      <c r="AJ22" s="347">
        <v>200</v>
      </c>
      <c r="AK22" s="347">
        <v>185</v>
      </c>
      <c r="AL22" s="347">
        <v>249</v>
      </c>
      <c r="AM22" s="347">
        <v>248</v>
      </c>
      <c r="AN22" s="347">
        <v>181</v>
      </c>
      <c r="AO22" s="347">
        <v>200</v>
      </c>
      <c r="AP22" s="347">
        <v>213</v>
      </c>
      <c r="AQ22" s="347">
        <v>182</v>
      </c>
      <c r="AR22" s="347">
        <v>213</v>
      </c>
      <c r="AS22" s="347">
        <v>201</v>
      </c>
      <c r="AT22" s="347">
        <v>192</v>
      </c>
      <c r="AU22" s="347">
        <v>180</v>
      </c>
      <c r="AV22" s="347">
        <v>214</v>
      </c>
      <c r="AW22" s="347">
        <v>235</v>
      </c>
      <c r="AX22" s="347">
        <v>251</v>
      </c>
      <c r="AY22" s="347">
        <v>194</v>
      </c>
      <c r="AZ22" s="347">
        <v>165</v>
      </c>
      <c r="BA22" s="347">
        <v>144</v>
      </c>
      <c r="BB22" s="347">
        <v>171</v>
      </c>
      <c r="BC22" s="347">
        <v>189</v>
      </c>
      <c r="BD22" s="348">
        <v>207</v>
      </c>
      <c r="BE22" s="349">
        <v>147</v>
      </c>
      <c r="BF22" s="350">
        <v>185</v>
      </c>
      <c r="BG22" s="350">
        <v>162</v>
      </c>
      <c r="BH22" s="350">
        <v>193</v>
      </c>
      <c r="BI22" s="350">
        <v>162</v>
      </c>
      <c r="BJ22" s="350">
        <v>221</v>
      </c>
      <c r="BK22" s="350">
        <v>171</v>
      </c>
      <c r="BL22" s="350">
        <v>225</v>
      </c>
      <c r="BM22" s="350"/>
      <c r="BN22" s="350"/>
      <c r="BO22"/>
      <c r="BP22"/>
      <c r="BQ22"/>
      <c r="BR22"/>
    </row>
    <row r="23" spans="1:76" ht="12.75">
      <c r="A23" s="332">
        <v>19</v>
      </c>
      <c r="B23" s="333">
        <f t="shared" si="0"/>
        <v>12</v>
      </c>
      <c r="C23" s="334" t="s">
        <v>27</v>
      </c>
      <c r="D23" s="343" t="s">
        <v>18</v>
      </c>
      <c r="E23" s="344">
        <f t="shared" si="1"/>
        <v>185.3</v>
      </c>
      <c r="F23" s="345">
        <f t="shared" si="2"/>
        <v>50</v>
      </c>
      <c r="G23" s="346">
        <v>181</v>
      </c>
      <c r="H23" s="347">
        <v>195</v>
      </c>
      <c r="I23" s="347">
        <v>182</v>
      </c>
      <c r="J23" s="347">
        <v>152</v>
      </c>
      <c r="K23" s="347">
        <v>138</v>
      </c>
      <c r="L23" s="347">
        <v>240</v>
      </c>
      <c r="M23" s="347">
        <v>177</v>
      </c>
      <c r="N23" s="347">
        <v>204</v>
      </c>
      <c r="O23" s="347">
        <v>185</v>
      </c>
      <c r="P23" s="347">
        <v>211</v>
      </c>
      <c r="Q23" s="347">
        <v>150</v>
      </c>
      <c r="R23" s="347">
        <v>180</v>
      </c>
      <c r="S23" s="347">
        <v>180</v>
      </c>
      <c r="T23" s="347">
        <v>188</v>
      </c>
      <c r="U23" s="347">
        <v>157</v>
      </c>
      <c r="V23" s="347">
        <v>188</v>
      </c>
      <c r="W23" s="347">
        <v>201</v>
      </c>
      <c r="X23" s="347">
        <v>190</v>
      </c>
      <c r="Y23" s="347">
        <v>201</v>
      </c>
      <c r="Z23" s="347">
        <v>172</v>
      </c>
      <c r="AA23" s="347">
        <v>201</v>
      </c>
      <c r="AB23" s="347">
        <v>205</v>
      </c>
      <c r="AC23" s="347">
        <v>194</v>
      </c>
      <c r="AD23" s="347">
        <v>193</v>
      </c>
      <c r="AE23" s="347">
        <v>193</v>
      </c>
      <c r="AF23" s="347">
        <v>163</v>
      </c>
      <c r="AG23" s="347">
        <v>160</v>
      </c>
      <c r="AH23" s="347">
        <v>151</v>
      </c>
      <c r="AI23" s="347">
        <v>167</v>
      </c>
      <c r="AJ23" s="347">
        <v>171</v>
      </c>
      <c r="AK23" s="347">
        <v>133</v>
      </c>
      <c r="AL23" s="347">
        <v>158</v>
      </c>
      <c r="AM23" s="347">
        <v>247</v>
      </c>
      <c r="AN23" s="347">
        <v>199</v>
      </c>
      <c r="AO23" s="347">
        <v>152</v>
      </c>
      <c r="AP23" s="347">
        <v>234</v>
      </c>
      <c r="AQ23" s="347">
        <v>223</v>
      </c>
      <c r="AR23" s="347">
        <v>212</v>
      </c>
      <c r="AS23" s="347">
        <v>213</v>
      </c>
      <c r="AT23" s="347">
        <v>213</v>
      </c>
      <c r="AU23" s="347">
        <v>156</v>
      </c>
      <c r="AV23" s="347">
        <v>209</v>
      </c>
      <c r="AW23" s="347">
        <v>202</v>
      </c>
      <c r="AX23" s="347">
        <v>171</v>
      </c>
      <c r="AY23" s="347">
        <v>201</v>
      </c>
      <c r="AZ23" s="347">
        <v>144</v>
      </c>
      <c r="BA23" s="347">
        <v>190</v>
      </c>
      <c r="BB23" s="347">
        <v>221</v>
      </c>
      <c r="BC23" s="347">
        <v>151</v>
      </c>
      <c r="BD23" s="348">
        <v>166</v>
      </c>
      <c r="BE23" s="349">
        <v>201</v>
      </c>
      <c r="BF23" s="350">
        <v>205</v>
      </c>
      <c r="BG23" s="350">
        <v>246</v>
      </c>
      <c r="BH23" s="350">
        <v>192</v>
      </c>
      <c r="BI23" s="350">
        <v>190</v>
      </c>
      <c r="BJ23" s="350">
        <v>145</v>
      </c>
      <c r="BK23" s="350">
        <v>210</v>
      </c>
      <c r="BL23" s="350">
        <v>185</v>
      </c>
      <c r="BM23" s="350">
        <v>166</v>
      </c>
      <c r="BN23" s="350">
        <v>208</v>
      </c>
      <c r="BO23"/>
      <c r="BP23"/>
      <c r="BQ23" s="355"/>
      <c r="BR23" s="355"/>
      <c r="BS23" s="351"/>
      <c r="BT23" s="351"/>
      <c r="BU23" s="351"/>
      <c r="BV23" s="351"/>
      <c r="BW23" s="351"/>
      <c r="BX23" s="351"/>
    </row>
    <row r="24" spans="1:70" ht="12.75">
      <c r="A24" s="332">
        <v>20</v>
      </c>
      <c r="B24" s="333">
        <f t="shared" si="0"/>
        <v>15</v>
      </c>
      <c r="C24" s="334" t="s">
        <v>94</v>
      </c>
      <c r="D24" s="343" t="s">
        <v>18</v>
      </c>
      <c r="E24" s="344">
        <f t="shared" si="1"/>
        <v>178.56</v>
      </c>
      <c r="F24" s="345">
        <f t="shared" si="2"/>
        <v>50</v>
      </c>
      <c r="G24" s="346">
        <v>161</v>
      </c>
      <c r="H24" s="347">
        <v>195</v>
      </c>
      <c r="I24" s="347">
        <v>149</v>
      </c>
      <c r="J24" s="347">
        <v>172</v>
      </c>
      <c r="K24" s="347">
        <v>168</v>
      </c>
      <c r="L24" s="347">
        <v>195</v>
      </c>
      <c r="M24" s="347">
        <v>170</v>
      </c>
      <c r="N24" s="347">
        <v>149</v>
      </c>
      <c r="O24" s="347">
        <v>166</v>
      </c>
      <c r="P24" s="347">
        <v>191</v>
      </c>
      <c r="Q24" s="347">
        <v>204</v>
      </c>
      <c r="R24" s="347">
        <v>196</v>
      </c>
      <c r="S24" s="347">
        <v>173</v>
      </c>
      <c r="T24" s="347">
        <v>197</v>
      </c>
      <c r="U24" s="347">
        <v>125</v>
      </c>
      <c r="V24" s="347">
        <v>178</v>
      </c>
      <c r="W24" s="347">
        <v>143</v>
      </c>
      <c r="X24" s="347">
        <v>150</v>
      </c>
      <c r="Y24" s="347">
        <v>151</v>
      </c>
      <c r="Z24" s="347">
        <v>155</v>
      </c>
      <c r="AA24" s="347">
        <v>266</v>
      </c>
      <c r="AB24" s="347">
        <v>161</v>
      </c>
      <c r="AC24" s="347">
        <v>200</v>
      </c>
      <c r="AD24" s="347">
        <v>194</v>
      </c>
      <c r="AE24" s="347">
        <v>134</v>
      </c>
      <c r="AF24" s="347">
        <v>179</v>
      </c>
      <c r="AG24" s="347">
        <v>176</v>
      </c>
      <c r="AH24" s="347">
        <v>234</v>
      </c>
      <c r="AI24" s="347">
        <v>221</v>
      </c>
      <c r="AJ24" s="347">
        <v>158</v>
      </c>
      <c r="AK24" s="347">
        <v>142</v>
      </c>
      <c r="AL24" s="347">
        <v>192</v>
      </c>
      <c r="AM24" s="347">
        <v>169</v>
      </c>
      <c r="AN24" s="347">
        <v>161</v>
      </c>
      <c r="AO24" s="347">
        <v>197</v>
      </c>
      <c r="AP24" s="347">
        <v>215</v>
      </c>
      <c r="AQ24" s="347">
        <v>221</v>
      </c>
      <c r="AR24" s="347">
        <v>190</v>
      </c>
      <c r="AS24" s="347">
        <v>209</v>
      </c>
      <c r="AT24" s="347">
        <v>156</v>
      </c>
      <c r="AU24" s="347">
        <v>181</v>
      </c>
      <c r="AV24" s="347">
        <v>199</v>
      </c>
      <c r="AW24" s="347">
        <v>186</v>
      </c>
      <c r="AX24" s="347">
        <v>194</v>
      </c>
      <c r="AY24" s="347">
        <v>162</v>
      </c>
      <c r="AZ24" s="347">
        <v>158</v>
      </c>
      <c r="BA24" s="347">
        <v>186</v>
      </c>
      <c r="BB24" s="347">
        <v>150</v>
      </c>
      <c r="BC24" s="347">
        <v>187</v>
      </c>
      <c r="BD24" s="348">
        <v>162</v>
      </c>
      <c r="BE24" s="349">
        <v>225</v>
      </c>
      <c r="BF24" s="350">
        <v>186</v>
      </c>
      <c r="BG24" s="350">
        <v>139</v>
      </c>
      <c r="BH24" s="350">
        <v>233</v>
      </c>
      <c r="BI24" s="350">
        <v>211</v>
      </c>
      <c r="BJ24" s="350">
        <v>117</v>
      </c>
      <c r="BK24" s="350">
        <v>102</v>
      </c>
      <c r="BL24" s="350">
        <v>113</v>
      </c>
      <c r="BM24" s="350">
        <v>182</v>
      </c>
      <c r="BN24" s="350">
        <v>229</v>
      </c>
      <c r="BO24"/>
      <c r="BP24"/>
      <c r="BQ24"/>
      <c r="BR24"/>
    </row>
    <row r="25" spans="1:70" ht="12.75">
      <c r="A25" s="332">
        <v>21</v>
      </c>
      <c r="B25" s="333">
        <f t="shared" si="0"/>
        <v>18</v>
      </c>
      <c r="C25" s="334" t="s">
        <v>127</v>
      </c>
      <c r="D25" s="343" t="s">
        <v>18</v>
      </c>
      <c r="E25" s="344">
        <f t="shared" si="1"/>
        <v>172.83333333333334</v>
      </c>
      <c r="F25" s="345">
        <f t="shared" si="2"/>
        <v>6</v>
      </c>
      <c r="G25" s="346">
        <v>132</v>
      </c>
      <c r="H25" s="347">
        <v>179</v>
      </c>
      <c r="I25" s="347">
        <v>158</v>
      </c>
      <c r="J25" s="347">
        <v>193</v>
      </c>
      <c r="K25" s="347">
        <v>191</v>
      </c>
      <c r="L25" s="347">
        <v>184</v>
      </c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8"/>
      <c r="BE25" s="349"/>
      <c r="BF25" s="350"/>
      <c r="BG25" s="350"/>
      <c r="BH25" s="350"/>
      <c r="BI25" s="350"/>
      <c r="BJ25" s="350"/>
      <c r="BK25" s="350"/>
      <c r="BL25" s="350"/>
      <c r="BM25" s="350"/>
      <c r="BN25" s="350"/>
      <c r="BO25"/>
      <c r="BP25"/>
      <c r="BQ25"/>
      <c r="BR25"/>
    </row>
    <row r="26" spans="1:70" ht="12.75">
      <c r="A26" s="332">
        <v>22</v>
      </c>
      <c r="B26" s="333">
        <f t="shared" si="0"/>
        <v>35</v>
      </c>
      <c r="C26" s="334" t="s">
        <v>128</v>
      </c>
      <c r="D26" s="343" t="s">
        <v>18</v>
      </c>
      <c r="E26" s="344">
        <f t="shared" si="1"/>
        <v>134.6</v>
      </c>
      <c r="F26" s="345">
        <f t="shared" si="2"/>
        <v>10</v>
      </c>
      <c r="G26" s="346">
        <v>109</v>
      </c>
      <c r="H26" s="347">
        <v>110</v>
      </c>
      <c r="I26" s="347">
        <v>149</v>
      </c>
      <c r="J26" s="347">
        <v>111</v>
      </c>
      <c r="K26" s="347">
        <v>104</v>
      </c>
      <c r="L26" s="347">
        <v>145</v>
      </c>
      <c r="M26" s="347">
        <v>141</v>
      </c>
      <c r="N26" s="347">
        <v>168</v>
      </c>
      <c r="O26" s="347">
        <v>139</v>
      </c>
      <c r="P26" s="347">
        <v>170</v>
      </c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8"/>
      <c r="BE26" s="349"/>
      <c r="BF26" s="350"/>
      <c r="BG26" s="350"/>
      <c r="BH26" s="350"/>
      <c r="BI26" s="350"/>
      <c r="BJ26" s="350"/>
      <c r="BK26" s="350"/>
      <c r="BL26" s="350"/>
      <c r="BM26" s="350"/>
      <c r="BN26" s="350"/>
      <c r="BO26"/>
      <c r="BP26"/>
      <c r="BQ26"/>
      <c r="BR26"/>
    </row>
    <row r="27" spans="1:70" ht="12.75">
      <c r="A27" s="332">
        <v>23</v>
      </c>
      <c r="B27" s="333">
        <f t="shared" si="0"/>
        <v>19</v>
      </c>
      <c r="C27" s="354" t="s">
        <v>129</v>
      </c>
      <c r="D27" s="335" t="s">
        <v>18</v>
      </c>
      <c r="E27" s="336">
        <f t="shared" si="1"/>
        <v>170.66666666666666</v>
      </c>
      <c r="F27" s="337">
        <f t="shared" si="2"/>
        <v>9</v>
      </c>
      <c r="G27" s="338">
        <v>167</v>
      </c>
      <c r="H27" s="339">
        <v>176</v>
      </c>
      <c r="I27" s="339">
        <v>200</v>
      </c>
      <c r="J27" s="339">
        <v>163</v>
      </c>
      <c r="K27" s="339">
        <v>170</v>
      </c>
      <c r="L27" s="339">
        <v>201</v>
      </c>
      <c r="M27" s="339">
        <v>141</v>
      </c>
      <c r="N27" s="339">
        <v>150</v>
      </c>
      <c r="O27" s="339">
        <v>168</v>
      </c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40"/>
      <c r="BE27" s="341"/>
      <c r="BF27" s="342"/>
      <c r="BG27" s="342"/>
      <c r="BH27" s="342"/>
      <c r="BI27" s="342"/>
      <c r="BJ27" s="342"/>
      <c r="BK27" s="342"/>
      <c r="BL27" s="342"/>
      <c r="BM27" s="342"/>
      <c r="BN27" s="342"/>
      <c r="BO27"/>
      <c r="BP27"/>
      <c r="BQ27"/>
      <c r="BR27"/>
    </row>
    <row r="28" spans="1:70" ht="12.75">
      <c r="A28" s="332">
        <v>24</v>
      </c>
      <c r="B28" s="333">
        <f t="shared" si="0"/>
        <v>34</v>
      </c>
      <c r="C28" s="354" t="s">
        <v>88</v>
      </c>
      <c r="D28" s="335" t="s">
        <v>18</v>
      </c>
      <c r="E28" s="336">
        <f t="shared" si="1"/>
        <v>141.75</v>
      </c>
      <c r="F28" s="337">
        <f t="shared" si="2"/>
        <v>4</v>
      </c>
      <c r="G28" s="338">
        <v>152</v>
      </c>
      <c r="H28" s="339">
        <v>132</v>
      </c>
      <c r="I28" s="339">
        <v>135</v>
      </c>
      <c r="J28" s="339">
        <v>148</v>
      </c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40"/>
      <c r="BE28" s="341"/>
      <c r="BF28" s="342"/>
      <c r="BG28" s="342"/>
      <c r="BH28" s="342"/>
      <c r="BI28" s="342"/>
      <c r="BJ28" s="342"/>
      <c r="BK28" s="342"/>
      <c r="BL28" s="342"/>
      <c r="BM28" s="342"/>
      <c r="BN28" s="342"/>
      <c r="BO28"/>
      <c r="BP28"/>
      <c r="BQ28"/>
      <c r="BR28"/>
    </row>
    <row r="29" spans="1:70" ht="12.75">
      <c r="A29" s="332">
        <v>25</v>
      </c>
      <c r="B29" s="333">
        <f t="shared" si="0"/>
        <v>35</v>
      </c>
      <c r="C29" s="334" t="s">
        <v>130</v>
      </c>
      <c r="D29" s="343" t="s">
        <v>18</v>
      </c>
      <c r="E29" s="344">
        <f t="shared" si="1"/>
        <v>115.5</v>
      </c>
      <c r="F29" s="345">
        <f t="shared" si="2"/>
        <v>4</v>
      </c>
      <c r="G29" s="346">
        <v>132</v>
      </c>
      <c r="H29" s="347">
        <v>112</v>
      </c>
      <c r="I29" s="347">
        <v>113</v>
      </c>
      <c r="J29" s="347">
        <v>105</v>
      </c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8"/>
      <c r="BE29" s="349"/>
      <c r="BF29" s="350"/>
      <c r="BG29" s="350"/>
      <c r="BH29" s="350"/>
      <c r="BI29" s="350"/>
      <c r="BJ29" s="350"/>
      <c r="BK29" s="350"/>
      <c r="BL29" s="350"/>
      <c r="BM29" s="350"/>
      <c r="BN29" s="350"/>
      <c r="BO29"/>
      <c r="BP29"/>
      <c r="BQ29"/>
      <c r="BR29"/>
    </row>
    <row r="30" spans="1:70" ht="12.75">
      <c r="A30" s="332">
        <v>26</v>
      </c>
      <c r="B30" s="333">
        <f t="shared" si="0"/>
        <v>15</v>
      </c>
      <c r="C30" s="334" t="s">
        <v>131</v>
      </c>
      <c r="D30" s="343" t="s">
        <v>18</v>
      </c>
      <c r="E30" s="344">
        <f t="shared" si="1"/>
        <v>178.64</v>
      </c>
      <c r="F30" s="345">
        <f t="shared" si="2"/>
        <v>50</v>
      </c>
      <c r="G30" s="346">
        <v>158</v>
      </c>
      <c r="H30" s="347">
        <v>162</v>
      </c>
      <c r="I30" s="347">
        <v>140</v>
      </c>
      <c r="J30" s="347">
        <v>142</v>
      </c>
      <c r="K30" s="347">
        <v>222</v>
      </c>
      <c r="L30" s="347">
        <v>218</v>
      </c>
      <c r="M30" s="347">
        <v>221</v>
      </c>
      <c r="N30" s="347">
        <v>179</v>
      </c>
      <c r="O30" s="347">
        <v>191</v>
      </c>
      <c r="P30" s="347">
        <v>202</v>
      </c>
      <c r="Q30" s="347">
        <v>179</v>
      </c>
      <c r="R30" s="347">
        <v>133</v>
      </c>
      <c r="S30" s="347">
        <v>142</v>
      </c>
      <c r="T30" s="347">
        <v>173</v>
      </c>
      <c r="U30" s="347">
        <v>146</v>
      </c>
      <c r="V30" s="347">
        <v>179</v>
      </c>
      <c r="W30" s="347">
        <v>155</v>
      </c>
      <c r="X30" s="347">
        <v>163</v>
      </c>
      <c r="Y30" s="347">
        <v>176</v>
      </c>
      <c r="Z30" s="347">
        <v>145</v>
      </c>
      <c r="AA30" s="347">
        <v>167</v>
      </c>
      <c r="AB30" s="347">
        <v>188</v>
      </c>
      <c r="AC30" s="347">
        <v>142</v>
      </c>
      <c r="AD30" s="347">
        <v>197</v>
      </c>
      <c r="AE30" s="347">
        <v>214</v>
      </c>
      <c r="AF30" s="347">
        <v>149</v>
      </c>
      <c r="AG30" s="347">
        <v>179</v>
      </c>
      <c r="AH30" s="347">
        <v>192</v>
      </c>
      <c r="AI30" s="347">
        <v>232</v>
      </c>
      <c r="AJ30" s="347">
        <v>222</v>
      </c>
      <c r="AK30" s="347">
        <v>177</v>
      </c>
      <c r="AL30" s="347">
        <v>201</v>
      </c>
      <c r="AM30" s="347">
        <v>198</v>
      </c>
      <c r="AN30" s="347">
        <v>189</v>
      </c>
      <c r="AO30" s="347">
        <v>185</v>
      </c>
      <c r="AP30" s="347">
        <v>194</v>
      </c>
      <c r="AQ30" s="347">
        <v>183</v>
      </c>
      <c r="AR30" s="347">
        <v>194</v>
      </c>
      <c r="AS30" s="347">
        <v>185</v>
      </c>
      <c r="AT30" s="347">
        <v>160</v>
      </c>
      <c r="AU30" s="347">
        <v>168</v>
      </c>
      <c r="AV30" s="347">
        <v>181</v>
      </c>
      <c r="AW30" s="347">
        <v>169</v>
      </c>
      <c r="AX30" s="347">
        <v>208</v>
      </c>
      <c r="AY30" s="347">
        <v>193</v>
      </c>
      <c r="AZ30" s="347">
        <v>166</v>
      </c>
      <c r="BA30" s="347">
        <v>146</v>
      </c>
      <c r="BB30" s="347">
        <v>213</v>
      </c>
      <c r="BC30" s="347">
        <v>151</v>
      </c>
      <c r="BD30" s="348">
        <v>163</v>
      </c>
      <c r="BE30" s="349">
        <v>152</v>
      </c>
      <c r="BF30" s="350">
        <v>199</v>
      </c>
      <c r="BG30" s="350">
        <v>163</v>
      </c>
      <c r="BH30" s="350">
        <v>179</v>
      </c>
      <c r="BI30" s="350">
        <v>192</v>
      </c>
      <c r="BJ30" s="350">
        <v>207</v>
      </c>
      <c r="BK30" s="350">
        <v>189</v>
      </c>
      <c r="BL30" s="350">
        <v>197</v>
      </c>
      <c r="BM30" s="350">
        <v>215</v>
      </c>
      <c r="BN30" s="350">
        <v>178</v>
      </c>
      <c r="BO30"/>
      <c r="BP30"/>
      <c r="BQ30"/>
      <c r="BR30"/>
    </row>
    <row r="31" spans="1:70" ht="12.75">
      <c r="A31" s="332">
        <v>27</v>
      </c>
      <c r="B31" s="333">
        <f t="shared" si="0"/>
        <v>12</v>
      </c>
      <c r="C31" s="334" t="s">
        <v>132</v>
      </c>
      <c r="D31" s="343" t="s">
        <v>18</v>
      </c>
      <c r="E31" s="344">
        <f t="shared" si="1"/>
        <v>184.48</v>
      </c>
      <c r="F31" s="345">
        <f t="shared" si="2"/>
        <v>50</v>
      </c>
      <c r="G31" s="346">
        <v>203</v>
      </c>
      <c r="H31" s="347">
        <v>198</v>
      </c>
      <c r="I31" s="347">
        <v>228</v>
      </c>
      <c r="J31" s="347">
        <v>206</v>
      </c>
      <c r="K31" s="347">
        <v>193</v>
      </c>
      <c r="L31" s="347">
        <v>212</v>
      </c>
      <c r="M31" s="347">
        <v>169</v>
      </c>
      <c r="N31" s="347">
        <v>194</v>
      </c>
      <c r="O31" s="347">
        <v>185</v>
      </c>
      <c r="P31" s="347">
        <v>224</v>
      </c>
      <c r="Q31" s="347">
        <v>172</v>
      </c>
      <c r="R31" s="347">
        <v>177</v>
      </c>
      <c r="S31" s="347">
        <v>188</v>
      </c>
      <c r="T31" s="347">
        <v>201</v>
      </c>
      <c r="U31" s="347">
        <v>201</v>
      </c>
      <c r="V31" s="347">
        <v>193</v>
      </c>
      <c r="W31" s="347">
        <v>148</v>
      </c>
      <c r="X31" s="347">
        <v>194</v>
      </c>
      <c r="Y31" s="347">
        <v>156</v>
      </c>
      <c r="Z31" s="347">
        <v>114</v>
      </c>
      <c r="AA31" s="347">
        <v>213</v>
      </c>
      <c r="AB31" s="347">
        <v>190</v>
      </c>
      <c r="AC31" s="347">
        <v>207</v>
      </c>
      <c r="AD31" s="347">
        <v>175</v>
      </c>
      <c r="AE31" s="347">
        <v>166</v>
      </c>
      <c r="AF31" s="347">
        <v>142</v>
      </c>
      <c r="AG31" s="347">
        <v>206</v>
      </c>
      <c r="AH31" s="347">
        <v>222</v>
      </c>
      <c r="AI31" s="347">
        <v>180</v>
      </c>
      <c r="AJ31" s="347">
        <v>159</v>
      </c>
      <c r="AK31" s="347">
        <v>178</v>
      </c>
      <c r="AL31" s="347">
        <v>181</v>
      </c>
      <c r="AM31" s="347">
        <v>170</v>
      </c>
      <c r="AN31" s="347">
        <v>215</v>
      </c>
      <c r="AO31" s="347">
        <v>221</v>
      </c>
      <c r="AP31" s="347">
        <v>158</v>
      </c>
      <c r="AQ31" s="347">
        <v>216</v>
      </c>
      <c r="AR31" s="347">
        <v>185</v>
      </c>
      <c r="AS31" s="347">
        <v>159</v>
      </c>
      <c r="AT31" s="347">
        <v>230</v>
      </c>
      <c r="AU31" s="347">
        <v>157</v>
      </c>
      <c r="AV31" s="347">
        <v>168</v>
      </c>
      <c r="AW31" s="347">
        <v>157</v>
      </c>
      <c r="AX31" s="347">
        <v>133</v>
      </c>
      <c r="AY31" s="347">
        <v>180</v>
      </c>
      <c r="AZ31" s="347">
        <v>145</v>
      </c>
      <c r="BA31" s="347">
        <v>188</v>
      </c>
      <c r="BB31" s="347">
        <v>171</v>
      </c>
      <c r="BC31" s="347">
        <v>207</v>
      </c>
      <c r="BD31" s="348">
        <v>189</v>
      </c>
      <c r="BE31" s="349">
        <v>169</v>
      </c>
      <c r="BF31" s="350">
        <v>186</v>
      </c>
      <c r="BG31" s="350">
        <v>180</v>
      </c>
      <c r="BH31" s="350">
        <v>214</v>
      </c>
      <c r="BI31" s="350">
        <v>216</v>
      </c>
      <c r="BJ31" s="350">
        <v>162</v>
      </c>
      <c r="BK31" s="350">
        <v>187</v>
      </c>
      <c r="BL31" s="350">
        <v>204</v>
      </c>
      <c r="BM31" s="350">
        <v>225</v>
      </c>
      <c r="BN31" s="350">
        <v>184</v>
      </c>
      <c r="BO31"/>
      <c r="BP31"/>
      <c r="BQ31"/>
      <c r="BR31"/>
    </row>
    <row r="32" spans="1:70" ht="12.75">
      <c r="A32" s="332">
        <v>28</v>
      </c>
      <c r="B32" s="333">
        <f t="shared" si="0"/>
        <v>0</v>
      </c>
      <c r="C32" s="334" t="s">
        <v>133</v>
      </c>
      <c r="D32" s="343" t="s">
        <v>18</v>
      </c>
      <c r="E32" s="344">
        <f t="shared" si="1"/>
        <v>212.3448275862069</v>
      </c>
      <c r="F32" s="345">
        <f t="shared" si="2"/>
        <v>29</v>
      </c>
      <c r="G32" s="346">
        <v>178</v>
      </c>
      <c r="H32" s="347">
        <v>198</v>
      </c>
      <c r="I32" s="347">
        <v>193</v>
      </c>
      <c r="J32" s="347">
        <v>227</v>
      </c>
      <c r="K32" s="347">
        <v>203</v>
      </c>
      <c r="L32" s="347">
        <v>214</v>
      </c>
      <c r="M32" s="347">
        <v>167</v>
      </c>
      <c r="N32" s="347">
        <v>190</v>
      </c>
      <c r="O32" s="347">
        <v>266</v>
      </c>
      <c r="P32" s="347">
        <v>216</v>
      </c>
      <c r="Q32" s="347">
        <v>203</v>
      </c>
      <c r="R32" s="347">
        <v>172</v>
      </c>
      <c r="S32" s="347">
        <v>186</v>
      </c>
      <c r="T32" s="347">
        <v>299</v>
      </c>
      <c r="U32" s="347">
        <v>199</v>
      </c>
      <c r="V32" s="347">
        <v>213</v>
      </c>
      <c r="W32" s="347">
        <v>162</v>
      </c>
      <c r="X32" s="347">
        <v>210</v>
      </c>
      <c r="Y32" s="347">
        <v>210</v>
      </c>
      <c r="Z32" s="347">
        <v>176</v>
      </c>
      <c r="AA32" s="347">
        <v>266</v>
      </c>
      <c r="AB32" s="347">
        <v>239</v>
      </c>
      <c r="AC32" s="347">
        <v>278</v>
      </c>
      <c r="AD32" s="347">
        <v>166</v>
      </c>
      <c r="AE32" s="347">
        <v>279</v>
      </c>
      <c r="AF32" s="347">
        <v>226</v>
      </c>
      <c r="AG32" s="347">
        <v>227</v>
      </c>
      <c r="AH32" s="347">
        <v>190</v>
      </c>
      <c r="AI32" s="347">
        <v>205</v>
      </c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8"/>
      <c r="BE32" s="349"/>
      <c r="BF32" s="350"/>
      <c r="BG32" s="350"/>
      <c r="BH32" s="350"/>
      <c r="BI32" s="350"/>
      <c r="BJ32" s="350"/>
      <c r="BK32" s="350"/>
      <c r="BL32" s="350"/>
      <c r="BM32" s="350"/>
      <c r="BN32" s="350"/>
      <c r="BO32"/>
      <c r="BP32"/>
      <c r="BQ32"/>
      <c r="BR32"/>
    </row>
    <row r="33" spans="1:70" ht="12.75">
      <c r="A33" s="332">
        <v>29</v>
      </c>
      <c r="B33" s="333">
        <f t="shared" si="0"/>
        <v>23</v>
      </c>
      <c r="C33" s="334" t="s">
        <v>134</v>
      </c>
      <c r="D33" s="343" t="s">
        <v>18</v>
      </c>
      <c r="E33" s="344">
        <f t="shared" si="1"/>
        <v>162.28571428571428</v>
      </c>
      <c r="F33" s="345">
        <f t="shared" si="2"/>
        <v>35</v>
      </c>
      <c r="G33" s="346">
        <v>166</v>
      </c>
      <c r="H33" s="347">
        <v>177</v>
      </c>
      <c r="I33" s="347">
        <v>160</v>
      </c>
      <c r="J33" s="347">
        <v>140</v>
      </c>
      <c r="K33" s="347">
        <v>197</v>
      </c>
      <c r="L33" s="347">
        <v>143</v>
      </c>
      <c r="M33" s="347">
        <v>166</v>
      </c>
      <c r="N33" s="347">
        <v>112</v>
      </c>
      <c r="O33" s="347">
        <v>133</v>
      </c>
      <c r="P33" s="347">
        <v>117</v>
      </c>
      <c r="Q33" s="347">
        <v>149</v>
      </c>
      <c r="R33" s="347">
        <v>222</v>
      </c>
      <c r="S33" s="347">
        <v>126</v>
      </c>
      <c r="T33" s="347">
        <v>168</v>
      </c>
      <c r="U33" s="347">
        <v>135</v>
      </c>
      <c r="V33" s="347">
        <v>176</v>
      </c>
      <c r="W33" s="347">
        <v>169</v>
      </c>
      <c r="X33" s="347">
        <v>163</v>
      </c>
      <c r="Y33" s="347">
        <v>190</v>
      </c>
      <c r="Z33" s="347">
        <v>168</v>
      </c>
      <c r="AA33" s="347">
        <v>188</v>
      </c>
      <c r="AB33" s="347">
        <v>111</v>
      </c>
      <c r="AC33" s="347">
        <v>209</v>
      </c>
      <c r="AD33" s="347">
        <v>149</v>
      </c>
      <c r="AE33" s="347">
        <v>198</v>
      </c>
      <c r="AF33" s="347">
        <v>143</v>
      </c>
      <c r="AG33" s="347">
        <v>181</v>
      </c>
      <c r="AH33" s="347">
        <v>143</v>
      </c>
      <c r="AI33" s="347">
        <v>145</v>
      </c>
      <c r="AJ33" s="347">
        <v>173</v>
      </c>
      <c r="AK33" s="347">
        <v>179</v>
      </c>
      <c r="AL33" s="347">
        <v>220</v>
      </c>
      <c r="AM33" s="347">
        <v>110</v>
      </c>
      <c r="AN33" s="347">
        <v>154</v>
      </c>
      <c r="AO33" s="347">
        <v>200</v>
      </c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8"/>
      <c r="BE33" s="349"/>
      <c r="BF33" s="350"/>
      <c r="BG33" s="350"/>
      <c r="BH33" s="350"/>
      <c r="BI33" s="350"/>
      <c r="BJ33" s="350"/>
      <c r="BK33" s="350"/>
      <c r="BL33" s="350"/>
      <c r="BM33" s="350"/>
      <c r="BN33" s="350"/>
      <c r="BO33"/>
      <c r="BP33"/>
      <c r="BQ33"/>
      <c r="BR33"/>
    </row>
    <row r="34" spans="1:70" ht="12.75">
      <c r="A34" s="332">
        <v>30</v>
      </c>
      <c r="B34" s="333">
        <f t="shared" si="0"/>
        <v>19</v>
      </c>
      <c r="C34" s="334" t="s">
        <v>37</v>
      </c>
      <c r="D34" s="343" t="s">
        <v>18</v>
      </c>
      <c r="E34" s="344">
        <f t="shared" si="1"/>
        <v>170.08</v>
      </c>
      <c r="F34" s="345">
        <f t="shared" si="2"/>
        <v>50</v>
      </c>
      <c r="G34" s="346">
        <v>153</v>
      </c>
      <c r="H34" s="347">
        <v>173</v>
      </c>
      <c r="I34" s="347">
        <v>166</v>
      </c>
      <c r="J34" s="347">
        <v>182</v>
      </c>
      <c r="K34" s="347">
        <v>204</v>
      </c>
      <c r="L34" s="347">
        <v>245</v>
      </c>
      <c r="M34" s="347">
        <v>138</v>
      </c>
      <c r="N34" s="347">
        <v>184</v>
      </c>
      <c r="O34" s="347">
        <v>159</v>
      </c>
      <c r="P34" s="347">
        <v>229</v>
      </c>
      <c r="Q34" s="347">
        <v>147</v>
      </c>
      <c r="R34" s="347">
        <v>184</v>
      </c>
      <c r="S34" s="347">
        <v>197</v>
      </c>
      <c r="T34" s="347">
        <v>178</v>
      </c>
      <c r="U34" s="347">
        <v>148</v>
      </c>
      <c r="V34" s="347">
        <v>191</v>
      </c>
      <c r="W34" s="347">
        <v>237</v>
      </c>
      <c r="X34" s="347">
        <v>170</v>
      </c>
      <c r="Y34" s="347">
        <v>202</v>
      </c>
      <c r="Z34" s="347">
        <v>139</v>
      </c>
      <c r="AA34" s="347">
        <v>183</v>
      </c>
      <c r="AB34" s="347">
        <v>158</v>
      </c>
      <c r="AC34" s="347">
        <v>211</v>
      </c>
      <c r="AD34" s="347">
        <v>151</v>
      </c>
      <c r="AE34" s="347">
        <v>152</v>
      </c>
      <c r="AF34" s="347">
        <v>170</v>
      </c>
      <c r="AG34" s="347">
        <v>228</v>
      </c>
      <c r="AH34" s="347">
        <v>146</v>
      </c>
      <c r="AI34" s="347">
        <v>176</v>
      </c>
      <c r="AJ34" s="347">
        <v>153</v>
      </c>
      <c r="AK34" s="347">
        <v>169</v>
      </c>
      <c r="AL34" s="347">
        <v>147</v>
      </c>
      <c r="AM34" s="347">
        <v>186</v>
      </c>
      <c r="AN34" s="347">
        <v>174</v>
      </c>
      <c r="AO34" s="347">
        <v>135</v>
      </c>
      <c r="AP34" s="347">
        <v>157</v>
      </c>
      <c r="AQ34" s="347">
        <v>158</v>
      </c>
      <c r="AR34" s="347">
        <v>143</v>
      </c>
      <c r="AS34" s="347">
        <v>180</v>
      </c>
      <c r="AT34" s="347">
        <v>136</v>
      </c>
      <c r="AU34" s="347">
        <v>188</v>
      </c>
      <c r="AV34" s="347">
        <v>146</v>
      </c>
      <c r="AW34" s="347">
        <v>129</v>
      </c>
      <c r="AX34" s="347">
        <v>166</v>
      </c>
      <c r="AY34" s="347">
        <v>139</v>
      </c>
      <c r="AZ34" s="347">
        <v>122</v>
      </c>
      <c r="BA34" s="347">
        <v>159</v>
      </c>
      <c r="BB34" s="347">
        <v>139</v>
      </c>
      <c r="BC34" s="347">
        <v>166</v>
      </c>
      <c r="BD34" s="348">
        <v>211</v>
      </c>
      <c r="BE34" s="349">
        <v>176</v>
      </c>
      <c r="BF34" s="350">
        <v>190</v>
      </c>
      <c r="BG34" s="350">
        <v>199</v>
      </c>
      <c r="BH34" s="350">
        <v>190</v>
      </c>
      <c r="BI34" s="350">
        <v>168</v>
      </c>
      <c r="BJ34" s="350">
        <v>196</v>
      </c>
      <c r="BK34" s="350">
        <v>170</v>
      </c>
      <c r="BL34" s="350">
        <v>174</v>
      </c>
      <c r="BM34" s="350">
        <v>163</v>
      </c>
      <c r="BN34" s="350">
        <v>209</v>
      </c>
      <c r="BO34"/>
      <c r="BP34"/>
      <c r="BQ34"/>
      <c r="BR34"/>
    </row>
    <row r="35" spans="1:70" ht="12.75">
      <c r="A35" s="332">
        <v>31</v>
      </c>
      <c r="B35" s="333">
        <f t="shared" si="0"/>
        <v>32</v>
      </c>
      <c r="C35" s="334" t="s">
        <v>99</v>
      </c>
      <c r="D35" s="343" t="s">
        <v>18</v>
      </c>
      <c r="E35" s="344">
        <f t="shared" si="1"/>
        <v>145.46</v>
      </c>
      <c r="F35" s="345">
        <f t="shared" si="2"/>
        <v>50</v>
      </c>
      <c r="G35" s="346">
        <v>125</v>
      </c>
      <c r="H35" s="347">
        <v>166</v>
      </c>
      <c r="I35" s="347">
        <v>143</v>
      </c>
      <c r="J35" s="347">
        <v>126</v>
      </c>
      <c r="K35" s="347">
        <v>139</v>
      </c>
      <c r="L35" s="347">
        <v>136</v>
      </c>
      <c r="M35" s="347">
        <v>161</v>
      </c>
      <c r="N35" s="347">
        <v>147</v>
      </c>
      <c r="O35" s="347">
        <v>114</v>
      </c>
      <c r="P35" s="347">
        <v>137</v>
      </c>
      <c r="Q35" s="347">
        <v>113</v>
      </c>
      <c r="R35" s="347">
        <v>167</v>
      </c>
      <c r="S35" s="347">
        <v>173</v>
      </c>
      <c r="T35" s="347">
        <v>189</v>
      </c>
      <c r="U35" s="347">
        <v>175</v>
      </c>
      <c r="V35" s="347">
        <v>127</v>
      </c>
      <c r="W35" s="347">
        <v>170</v>
      </c>
      <c r="X35" s="347">
        <v>124</v>
      </c>
      <c r="Y35" s="347">
        <v>173</v>
      </c>
      <c r="Z35" s="347">
        <v>169</v>
      </c>
      <c r="AA35" s="347">
        <v>167</v>
      </c>
      <c r="AB35" s="347">
        <v>147</v>
      </c>
      <c r="AC35" s="347">
        <v>161</v>
      </c>
      <c r="AD35" s="347">
        <v>122</v>
      </c>
      <c r="AE35" s="347">
        <v>130</v>
      </c>
      <c r="AF35" s="347">
        <v>118</v>
      </c>
      <c r="AG35" s="347">
        <v>103</v>
      </c>
      <c r="AH35" s="347">
        <v>112</v>
      </c>
      <c r="AI35" s="347">
        <v>157</v>
      </c>
      <c r="AJ35" s="347">
        <v>146</v>
      </c>
      <c r="AK35" s="347">
        <v>100</v>
      </c>
      <c r="AL35" s="347">
        <v>152</v>
      </c>
      <c r="AM35" s="347">
        <v>113</v>
      </c>
      <c r="AN35" s="347">
        <v>137</v>
      </c>
      <c r="AO35" s="347">
        <v>104</v>
      </c>
      <c r="AP35" s="347">
        <v>232</v>
      </c>
      <c r="AQ35" s="347">
        <v>116</v>
      </c>
      <c r="AR35" s="347">
        <v>225</v>
      </c>
      <c r="AS35" s="347">
        <v>166</v>
      </c>
      <c r="AT35" s="347">
        <v>202</v>
      </c>
      <c r="AU35" s="347">
        <v>137</v>
      </c>
      <c r="AV35" s="347">
        <v>157</v>
      </c>
      <c r="AW35" s="347">
        <v>139</v>
      </c>
      <c r="AX35" s="347">
        <v>117</v>
      </c>
      <c r="AY35" s="347">
        <v>150</v>
      </c>
      <c r="AZ35" s="347">
        <v>151</v>
      </c>
      <c r="BA35" s="347">
        <v>103</v>
      </c>
      <c r="BB35" s="347">
        <v>185</v>
      </c>
      <c r="BC35" s="347">
        <v>93</v>
      </c>
      <c r="BD35" s="348">
        <v>157</v>
      </c>
      <c r="BE35" s="349">
        <v>172</v>
      </c>
      <c r="BF35" s="350">
        <v>161</v>
      </c>
      <c r="BG35" s="350">
        <v>152</v>
      </c>
      <c r="BH35" s="350">
        <v>157</v>
      </c>
      <c r="BI35" s="350">
        <v>175</v>
      </c>
      <c r="BJ35" s="350">
        <v>132</v>
      </c>
      <c r="BK35" s="350">
        <v>175</v>
      </c>
      <c r="BL35" s="350">
        <v>155</v>
      </c>
      <c r="BM35" s="350">
        <v>133</v>
      </c>
      <c r="BN35" s="350">
        <v>129</v>
      </c>
      <c r="BO35"/>
      <c r="BP35"/>
      <c r="BQ35"/>
      <c r="BR35"/>
    </row>
    <row r="36" spans="1:70" ht="12.75">
      <c r="A36" s="332">
        <v>32</v>
      </c>
      <c r="B36" s="333">
        <f t="shared" si="0"/>
        <v>14</v>
      </c>
      <c r="C36" s="334" t="s">
        <v>135</v>
      </c>
      <c r="D36" s="343" t="s">
        <v>18</v>
      </c>
      <c r="E36" s="344">
        <f t="shared" si="1"/>
        <v>181.8</v>
      </c>
      <c r="F36" s="345">
        <f t="shared" si="2"/>
        <v>50</v>
      </c>
      <c r="G36" s="346">
        <v>178</v>
      </c>
      <c r="H36" s="347">
        <v>186</v>
      </c>
      <c r="I36" s="347">
        <v>171</v>
      </c>
      <c r="J36" s="347">
        <v>172</v>
      </c>
      <c r="K36" s="347">
        <v>160</v>
      </c>
      <c r="L36" s="347">
        <v>144</v>
      </c>
      <c r="M36" s="347">
        <v>173</v>
      </c>
      <c r="N36" s="347">
        <v>153</v>
      </c>
      <c r="O36" s="347">
        <v>179</v>
      </c>
      <c r="P36" s="347">
        <v>188</v>
      </c>
      <c r="Q36" s="347">
        <v>166</v>
      </c>
      <c r="R36" s="347">
        <v>183</v>
      </c>
      <c r="S36" s="347">
        <v>150</v>
      </c>
      <c r="T36" s="347">
        <v>134</v>
      </c>
      <c r="U36" s="347">
        <v>151</v>
      </c>
      <c r="V36" s="347">
        <v>243</v>
      </c>
      <c r="W36" s="347">
        <v>180</v>
      </c>
      <c r="X36" s="347">
        <v>153</v>
      </c>
      <c r="Y36" s="347">
        <v>217</v>
      </c>
      <c r="Z36" s="347">
        <v>199</v>
      </c>
      <c r="AA36" s="347">
        <v>173</v>
      </c>
      <c r="AB36" s="347">
        <v>201</v>
      </c>
      <c r="AC36" s="347">
        <v>164</v>
      </c>
      <c r="AD36" s="347">
        <v>192</v>
      </c>
      <c r="AE36" s="347">
        <v>188</v>
      </c>
      <c r="AF36" s="347">
        <v>166</v>
      </c>
      <c r="AG36" s="347">
        <v>192</v>
      </c>
      <c r="AH36" s="347">
        <v>174</v>
      </c>
      <c r="AI36" s="347">
        <v>254</v>
      </c>
      <c r="AJ36" s="347">
        <v>151</v>
      </c>
      <c r="AK36" s="347">
        <v>168</v>
      </c>
      <c r="AL36" s="347">
        <v>212</v>
      </c>
      <c r="AM36" s="347">
        <v>183</v>
      </c>
      <c r="AN36" s="347">
        <v>137</v>
      </c>
      <c r="AO36" s="347">
        <v>192</v>
      </c>
      <c r="AP36" s="347">
        <v>170</v>
      </c>
      <c r="AQ36" s="347">
        <v>191</v>
      </c>
      <c r="AR36" s="347">
        <v>155</v>
      </c>
      <c r="AS36" s="347">
        <v>147</v>
      </c>
      <c r="AT36" s="347">
        <v>267</v>
      </c>
      <c r="AU36" s="347">
        <v>201</v>
      </c>
      <c r="AV36" s="347">
        <v>259</v>
      </c>
      <c r="AW36" s="347">
        <v>185</v>
      </c>
      <c r="AX36" s="347">
        <v>181</v>
      </c>
      <c r="AY36" s="347">
        <v>177</v>
      </c>
      <c r="AZ36" s="347">
        <v>174</v>
      </c>
      <c r="BA36" s="347">
        <v>163</v>
      </c>
      <c r="BB36" s="347">
        <v>175</v>
      </c>
      <c r="BC36" s="347">
        <v>205</v>
      </c>
      <c r="BD36" s="348">
        <v>213</v>
      </c>
      <c r="BE36" s="349">
        <v>187</v>
      </c>
      <c r="BF36" s="350">
        <v>196</v>
      </c>
      <c r="BG36" s="350">
        <v>147</v>
      </c>
      <c r="BH36" s="350">
        <v>180</v>
      </c>
      <c r="BI36" s="350">
        <v>203</v>
      </c>
      <c r="BJ36" s="350">
        <v>139</v>
      </c>
      <c r="BK36" s="350">
        <v>213</v>
      </c>
      <c r="BL36" s="350">
        <v>122</v>
      </c>
      <c r="BM36" s="350">
        <v>140</v>
      </c>
      <c r="BN36" s="350">
        <v>191</v>
      </c>
      <c r="BO36"/>
      <c r="BP36"/>
      <c r="BQ36"/>
      <c r="BR36"/>
    </row>
    <row r="37" spans="1:76" ht="12.75">
      <c r="A37" s="332">
        <v>33</v>
      </c>
      <c r="B37" s="333">
        <f aca="true" t="shared" si="3" ref="B37:B68">IF(F37&gt;0,ROUNDDOWN(IF(E37&lt;140,35,IF(E37&gt;=210,0,IF(E37&gt;=140,(210-E37)*0.5))),0),"")</f>
        <v>18</v>
      </c>
      <c r="C37" s="334" t="s">
        <v>96</v>
      </c>
      <c r="D37" s="343" t="s">
        <v>18</v>
      </c>
      <c r="E37" s="344">
        <f aca="true" t="shared" si="4" ref="E37:E68">IF(F37&gt;0,AVERAGE(G37:BD37),"")</f>
        <v>172.9</v>
      </c>
      <c r="F37" s="345">
        <f aca="true" t="shared" si="5" ref="F37:F68">COUNT(G37:BD37)</f>
        <v>50</v>
      </c>
      <c r="G37" s="346">
        <v>166</v>
      </c>
      <c r="H37" s="347">
        <v>174</v>
      </c>
      <c r="I37" s="347">
        <v>150</v>
      </c>
      <c r="J37" s="347">
        <v>140</v>
      </c>
      <c r="K37" s="347">
        <v>196</v>
      </c>
      <c r="L37" s="347">
        <v>159</v>
      </c>
      <c r="M37" s="347">
        <v>130</v>
      </c>
      <c r="N37" s="347">
        <v>201</v>
      </c>
      <c r="O37" s="347">
        <v>186</v>
      </c>
      <c r="P37" s="347">
        <v>180</v>
      </c>
      <c r="Q37" s="347">
        <v>175</v>
      </c>
      <c r="R37" s="347">
        <v>235</v>
      </c>
      <c r="S37" s="347">
        <v>162</v>
      </c>
      <c r="T37" s="347">
        <v>143</v>
      </c>
      <c r="U37" s="347">
        <v>200</v>
      </c>
      <c r="V37" s="347">
        <v>202</v>
      </c>
      <c r="W37" s="347">
        <v>191</v>
      </c>
      <c r="X37" s="347">
        <v>210</v>
      </c>
      <c r="Y37" s="347">
        <v>178</v>
      </c>
      <c r="Z37" s="347">
        <v>225</v>
      </c>
      <c r="AA37" s="347">
        <v>170</v>
      </c>
      <c r="AB37" s="347">
        <v>161</v>
      </c>
      <c r="AC37" s="347">
        <v>167</v>
      </c>
      <c r="AD37" s="347">
        <v>175</v>
      </c>
      <c r="AE37" s="347">
        <v>201</v>
      </c>
      <c r="AF37" s="347">
        <v>144</v>
      </c>
      <c r="AG37" s="347">
        <v>168</v>
      </c>
      <c r="AH37" s="347">
        <v>163</v>
      </c>
      <c r="AI37" s="347">
        <v>169</v>
      </c>
      <c r="AJ37" s="347">
        <v>152</v>
      </c>
      <c r="AK37" s="347">
        <v>174</v>
      </c>
      <c r="AL37" s="347">
        <v>201</v>
      </c>
      <c r="AM37" s="347">
        <v>181</v>
      </c>
      <c r="AN37" s="347">
        <v>172</v>
      </c>
      <c r="AO37" s="347">
        <v>177</v>
      </c>
      <c r="AP37" s="347">
        <v>156</v>
      </c>
      <c r="AQ37" s="347">
        <v>172</v>
      </c>
      <c r="AR37" s="347">
        <v>195</v>
      </c>
      <c r="AS37" s="347">
        <v>159</v>
      </c>
      <c r="AT37" s="347">
        <v>165</v>
      </c>
      <c r="AU37" s="347">
        <v>181</v>
      </c>
      <c r="AV37" s="347">
        <v>185</v>
      </c>
      <c r="AW37" s="347">
        <v>139</v>
      </c>
      <c r="AX37" s="347">
        <v>156</v>
      </c>
      <c r="AY37" s="347">
        <v>151</v>
      </c>
      <c r="AZ37" s="347">
        <v>146</v>
      </c>
      <c r="BA37" s="347">
        <v>141</v>
      </c>
      <c r="BB37" s="347">
        <v>163</v>
      </c>
      <c r="BC37" s="347">
        <v>186</v>
      </c>
      <c r="BD37" s="348">
        <v>172</v>
      </c>
      <c r="BE37" s="349">
        <v>236</v>
      </c>
      <c r="BF37" s="350">
        <v>172</v>
      </c>
      <c r="BG37" s="350">
        <v>197</v>
      </c>
      <c r="BH37" s="350">
        <v>186</v>
      </c>
      <c r="BI37" s="350">
        <v>180</v>
      </c>
      <c r="BJ37" s="350">
        <v>188</v>
      </c>
      <c r="BK37" s="350">
        <v>147</v>
      </c>
      <c r="BL37" s="350">
        <v>191</v>
      </c>
      <c r="BM37" s="350">
        <v>199</v>
      </c>
      <c r="BN37" s="350">
        <v>182</v>
      </c>
      <c r="BO37"/>
      <c r="BP37"/>
      <c r="BQ37" s="355"/>
      <c r="BR37" s="355"/>
      <c r="BS37" s="355"/>
      <c r="BT37" s="355"/>
      <c r="BU37" s="355"/>
      <c r="BV37" s="355"/>
      <c r="BW37" s="355"/>
      <c r="BX37" s="351"/>
    </row>
    <row r="38" spans="1:70" ht="12.75">
      <c r="A38" s="332">
        <v>34</v>
      </c>
      <c r="B38" s="333">
        <f t="shared" si="3"/>
        <v>4</v>
      </c>
      <c r="C38" s="334" t="s">
        <v>111</v>
      </c>
      <c r="D38" s="343" t="s">
        <v>18</v>
      </c>
      <c r="E38" s="344">
        <f t="shared" si="4"/>
        <v>201.54</v>
      </c>
      <c r="F38" s="345">
        <f t="shared" si="5"/>
        <v>50</v>
      </c>
      <c r="G38" s="346">
        <v>157</v>
      </c>
      <c r="H38" s="347">
        <v>236</v>
      </c>
      <c r="I38" s="347">
        <v>186</v>
      </c>
      <c r="J38" s="347">
        <v>151</v>
      </c>
      <c r="K38" s="347">
        <v>179</v>
      </c>
      <c r="L38" s="347">
        <v>169</v>
      </c>
      <c r="M38" s="347">
        <v>228</v>
      </c>
      <c r="N38" s="347">
        <v>204</v>
      </c>
      <c r="O38" s="347">
        <v>221</v>
      </c>
      <c r="P38" s="347">
        <v>259</v>
      </c>
      <c r="Q38" s="347">
        <v>255</v>
      </c>
      <c r="R38" s="347">
        <v>223</v>
      </c>
      <c r="S38" s="347">
        <v>218</v>
      </c>
      <c r="T38" s="347">
        <v>230</v>
      </c>
      <c r="U38" s="347">
        <v>145</v>
      </c>
      <c r="V38" s="347">
        <v>214</v>
      </c>
      <c r="W38" s="347">
        <v>193</v>
      </c>
      <c r="X38" s="347">
        <v>246</v>
      </c>
      <c r="Y38" s="347">
        <v>139</v>
      </c>
      <c r="Z38" s="347">
        <v>255</v>
      </c>
      <c r="AA38" s="347">
        <v>196</v>
      </c>
      <c r="AB38" s="347">
        <v>222</v>
      </c>
      <c r="AC38" s="347">
        <v>198</v>
      </c>
      <c r="AD38" s="347">
        <v>160</v>
      </c>
      <c r="AE38" s="347">
        <v>170</v>
      </c>
      <c r="AF38" s="347">
        <v>188</v>
      </c>
      <c r="AG38" s="347">
        <v>235</v>
      </c>
      <c r="AH38" s="347">
        <v>269</v>
      </c>
      <c r="AI38" s="347">
        <v>210</v>
      </c>
      <c r="AJ38" s="347">
        <v>174</v>
      </c>
      <c r="AK38" s="347">
        <v>186</v>
      </c>
      <c r="AL38" s="347">
        <v>178</v>
      </c>
      <c r="AM38" s="347">
        <v>221</v>
      </c>
      <c r="AN38" s="347">
        <v>191</v>
      </c>
      <c r="AO38" s="347">
        <v>224</v>
      </c>
      <c r="AP38" s="347">
        <v>167</v>
      </c>
      <c r="AQ38" s="347">
        <v>165</v>
      </c>
      <c r="AR38" s="347">
        <v>192</v>
      </c>
      <c r="AS38" s="347">
        <v>169</v>
      </c>
      <c r="AT38" s="347">
        <v>181</v>
      </c>
      <c r="AU38" s="347">
        <v>173</v>
      </c>
      <c r="AV38" s="347">
        <v>210</v>
      </c>
      <c r="AW38" s="347">
        <v>246</v>
      </c>
      <c r="AX38" s="347">
        <v>153</v>
      </c>
      <c r="AY38" s="347">
        <v>240</v>
      </c>
      <c r="AZ38" s="347">
        <v>179</v>
      </c>
      <c r="BA38" s="347">
        <v>205</v>
      </c>
      <c r="BB38" s="347">
        <v>217</v>
      </c>
      <c r="BC38" s="347">
        <v>213</v>
      </c>
      <c r="BD38" s="348">
        <v>237</v>
      </c>
      <c r="BE38" s="349">
        <v>225</v>
      </c>
      <c r="BF38" s="350">
        <v>215</v>
      </c>
      <c r="BG38" s="350">
        <v>199</v>
      </c>
      <c r="BH38" s="350">
        <v>170</v>
      </c>
      <c r="BI38" s="350">
        <v>147</v>
      </c>
      <c r="BJ38" s="350">
        <v>164</v>
      </c>
      <c r="BK38" s="350">
        <v>205</v>
      </c>
      <c r="BL38" s="350">
        <v>237</v>
      </c>
      <c r="BM38" s="350">
        <v>199</v>
      </c>
      <c r="BN38" s="350">
        <v>185</v>
      </c>
      <c r="BO38"/>
      <c r="BP38"/>
      <c r="BQ38"/>
      <c r="BR38"/>
    </row>
    <row r="39" spans="1:70" ht="12.75">
      <c r="A39" s="332">
        <v>35</v>
      </c>
      <c r="B39" s="333">
        <f t="shared" si="3"/>
        <v>13</v>
      </c>
      <c r="C39" s="354" t="s">
        <v>136</v>
      </c>
      <c r="D39" s="335" t="s">
        <v>14</v>
      </c>
      <c r="E39" s="336">
        <f t="shared" si="4"/>
        <v>182.5</v>
      </c>
      <c r="F39" s="337">
        <f t="shared" si="5"/>
        <v>50</v>
      </c>
      <c r="G39" s="338">
        <v>156</v>
      </c>
      <c r="H39" s="339">
        <v>145</v>
      </c>
      <c r="I39" s="339">
        <v>279</v>
      </c>
      <c r="J39" s="339">
        <v>223</v>
      </c>
      <c r="K39" s="339">
        <v>224</v>
      </c>
      <c r="L39" s="339">
        <v>165</v>
      </c>
      <c r="M39" s="339">
        <v>178</v>
      </c>
      <c r="N39" s="339">
        <v>139</v>
      </c>
      <c r="O39" s="339">
        <v>166</v>
      </c>
      <c r="P39" s="339">
        <v>176</v>
      </c>
      <c r="Q39" s="339">
        <v>157</v>
      </c>
      <c r="R39" s="339">
        <v>182</v>
      </c>
      <c r="S39" s="339">
        <v>209</v>
      </c>
      <c r="T39" s="339">
        <v>166</v>
      </c>
      <c r="U39" s="339">
        <v>165</v>
      </c>
      <c r="V39" s="339">
        <v>172</v>
      </c>
      <c r="W39" s="339">
        <v>152</v>
      </c>
      <c r="X39" s="339">
        <v>192</v>
      </c>
      <c r="Y39" s="339">
        <v>179</v>
      </c>
      <c r="Z39" s="339">
        <v>199</v>
      </c>
      <c r="AA39" s="339">
        <v>187</v>
      </c>
      <c r="AB39" s="339">
        <v>166</v>
      </c>
      <c r="AC39" s="339">
        <v>167</v>
      </c>
      <c r="AD39" s="339">
        <v>182</v>
      </c>
      <c r="AE39" s="339">
        <v>198</v>
      </c>
      <c r="AF39" s="339">
        <v>183</v>
      </c>
      <c r="AG39" s="339">
        <v>171</v>
      </c>
      <c r="AH39" s="339">
        <v>204</v>
      </c>
      <c r="AI39" s="339">
        <v>195</v>
      </c>
      <c r="AJ39" s="339">
        <v>172</v>
      </c>
      <c r="AK39" s="339">
        <v>201</v>
      </c>
      <c r="AL39" s="339">
        <v>178</v>
      </c>
      <c r="AM39" s="339">
        <v>188</v>
      </c>
      <c r="AN39" s="339">
        <v>131</v>
      </c>
      <c r="AO39" s="339">
        <v>197</v>
      </c>
      <c r="AP39" s="339">
        <v>176</v>
      </c>
      <c r="AQ39" s="339">
        <v>180</v>
      </c>
      <c r="AR39" s="339">
        <v>208</v>
      </c>
      <c r="AS39" s="339">
        <v>236</v>
      </c>
      <c r="AT39" s="339">
        <v>194</v>
      </c>
      <c r="AU39" s="339">
        <v>191</v>
      </c>
      <c r="AV39" s="339">
        <v>160</v>
      </c>
      <c r="AW39" s="339">
        <v>185</v>
      </c>
      <c r="AX39" s="339">
        <v>177</v>
      </c>
      <c r="AY39" s="339">
        <v>188</v>
      </c>
      <c r="AZ39" s="339">
        <v>218</v>
      </c>
      <c r="BA39" s="339">
        <v>140</v>
      </c>
      <c r="BB39" s="339">
        <v>177</v>
      </c>
      <c r="BC39" s="339">
        <v>181</v>
      </c>
      <c r="BD39" s="340">
        <v>170</v>
      </c>
      <c r="BE39" s="341">
        <v>185</v>
      </c>
      <c r="BF39" s="342">
        <v>225</v>
      </c>
      <c r="BG39" s="342">
        <v>183</v>
      </c>
      <c r="BH39" s="342">
        <v>166</v>
      </c>
      <c r="BI39" s="342">
        <v>193</v>
      </c>
      <c r="BJ39" s="342">
        <v>163</v>
      </c>
      <c r="BK39" s="342">
        <v>179</v>
      </c>
      <c r="BL39" s="342">
        <v>190</v>
      </c>
      <c r="BM39" s="342">
        <v>204</v>
      </c>
      <c r="BN39" s="342">
        <v>188</v>
      </c>
      <c r="BO39"/>
      <c r="BP39"/>
      <c r="BQ39"/>
      <c r="BR39"/>
    </row>
    <row r="40" spans="1:70" ht="12.75">
      <c r="A40" s="332">
        <v>36</v>
      </c>
      <c r="B40" s="333">
        <f t="shared" si="3"/>
        <v>19</v>
      </c>
      <c r="C40" s="334" t="s">
        <v>109</v>
      </c>
      <c r="D40" s="343" t="s">
        <v>14</v>
      </c>
      <c r="E40" s="344">
        <f t="shared" si="4"/>
        <v>170.08</v>
      </c>
      <c r="F40" s="345">
        <f t="shared" si="5"/>
        <v>50</v>
      </c>
      <c r="G40" s="346">
        <v>211</v>
      </c>
      <c r="H40" s="347">
        <v>170</v>
      </c>
      <c r="I40" s="347">
        <v>184</v>
      </c>
      <c r="J40" s="347">
        <v>183</v>
      </c>
      <c r="K40" s="347">
        <v>151</v>
      </c>
      <c r="L40" s="347">
        <v>224</v>
      </c>
      <c r="M40" s="347">
        <v>157</v>
      </c>
      <c r="N40" s="347">
        <v>169</v>
      </c>
      <c r="O40" s="347">
        <v>226</v>
      </c>
      <c r="P40" s="347">
        <v>190</v>
      </c>
      <c r="Q40" s="347">
        <v>148</v>
      </c>
      <c r="R40" s="347">
        <v>201</v>
      </c>
      <c r="S40" s="347">
        <v>169</v>
      </c>
      <c r="T40" s="347">
        <v>165</v>
      </c>
      <c r="U40" s="347">
        <v>188</v>
      </c>
      <c r="V40" s="347">
        <v>136</v>
      </c>
      <c r="W40" s="347">
        <v>159</v>
      </c>
      <c r="X40" s="347">
        <v>162</v>
      </c>
      <c r="Y40" s="347">
        <v>211</v>
      </c>
      <c r="Z40" s="347">
        <v>194</v>
      </c>
      <c r="AA40" s="347">
        <v>177</v>
      </c>
      <c r="AB40" s="347">
        <v>151</v>
      </c>
      <c r="AC40" s="347">
        <v>144</v>
      </c>
      <c r="AD40" s="347">
        <v>150</v>
      </c>
      <c r="AE40" s="347">
        <v>160</v>
      </c>
      <c r="AF40" s="347">
        <v>152</v>
      </c>
      <c r="AG40" s="347">
        <v>167</v>
      </c>
      <c r="AH40" s="347">
        <v>139</v>
      </c>
      <c r="AI40" s="347">
        <v>170</v>
      </c>
      <c r="AJ40" s="347">
        <v>160</v>
      </c>
      <c r="AK40" s="347">
        <v>165</v>
      </c>
      <c r="AL40" s="347">
        <v>160</v>
      </c>
      <c r="AM40" s="347">
        <v>185</v>
      </c>
      <c r="AN40" s="347">
        <v>148</v>
      </c>
      <c r="AO40" s="347">
        <v>139</v>
      </c>
      <c r="AP40" s="347">
        <v>124</v>
      </c>
      <c r="AQ40" s="347">
        <v>149</v>
      </c>
      <c r="AR40" s="347">
        <v>144</v>
      </c>
      <c r="AS40" s="347">
        <v>214</v>
      </c>
      <c r="AT40" s="347">
        <v>178</v>
      </c>
      <c r="AU40" s="347">
        <v>247</v>
      </c>
      <c r="AV40" s="347">
        <v>176</v>
      </c>
      <c r="AW40" s="347">
        <v>156</v>
      </c>
      <c r="AX40" s="347">
        <v>134</v>
      </c>
      <c r="AY40" s="347">
        <v>143</v>
      </c>
      <c r="AZ40" s="347">
        <v>180</v>
      </c>
      <c r="BA40" s="347">
        <v>136</v>
      </c>
      <c r="BB40" s="347">
        <v>183</v>
      </c>
      <c r="BC40" s="347">
        <v>182</v>
      </c>
      <c r="BD40" s="348">
        <v>193</v>
      </c>
      <c r="BE40" s="349">
        <v>162</v>
      </c>
      <c r="BF40" s="350">
        <v>161</v>
      </c>
      <c r="BG40" s="350">
        <v>187</v>
      </c>
      <c r="BH40" s="350">
        <v>191</v>
      </c>
      <c r="BI40" s="350">
        <v>191</v>
      </c>
      <c r="BJ40" s="350">
        <v>170</v>
      </c>
      <c r="BK40" s="350">
        <v>213</v>
      </c>
      <c r="BL40" s="350">
        <v>179</v>
      </c>
      <c r="BM40" s="350">
        <v>192</v>
      </c>
      <c r="BN40" s="350">
        <v>167</v>
      </c>
      <c r="BO40"/>
      <c r="BP40"/>
      <c r="BQ40"/>
      <c r="BR40"/>
    </row>
    <row r="41" spans="1:70" ht="12.75">
      <c r="A41" s="332">
        <v>37</v>
      </c>
      <c r="B41" s="333">
        <f t="shared" si="3"/>
        <v>3</v>
      </c>
      <c r="C41" s="334" t="s">
        <v>137</v>
      </c>
      <c r="D41" s="343" t="s">
        <v>18</v>
      </c>
      <c r="E41" s="344">
        <f t="shared" si="4"/>
        <v>202.6</v>
      </c>
      <c r="F41" s="345">
        <f t="shared" si="5"/>
        <v>50</v>
      </c>
      <c r="G41" s="346">
        <v>189</v>
      </c>
      <c r="H41" s="347">
        <v>257</v>
      </c>
      <c r="I41" s="347">
        <v>265</v>
      </c>
      <c r="J41" s="347">
        <v>278</v>
      </c>
      <c r="K41" s="347">
        <v>176</v>
      </c>
      <c r="L41" s="347">
        <v>181</v>
      </c>
      <c r="M41" s="347">
        <v>189</v>
      </c>
      <c r="N41" s="347">
        <v>172</v>
      </c>
      <c r="O41" s="347">
        <v>246</v>
      </c>
      <c r="P41" s="347">
        <v>245</v>
      </c>
      <c r="Q41" s="347">
        <v>233</v>
      </c>
      <c r="R41" s="347">
        <v>148</v>
      </c>
      <c r="S41" s="347">
        <v>201</v>
      </c>
      <c r="T41" s="347">
        <v>227</v>
      </c>
      <c r="U41" s="347">
        <v>237</v>
      </c>
      <c r="V41" s="347">
        <v>193</v>
      </c>
      <c r="W41" s="347">
        <v>200</v>
      </c>
      <c r="X41" s="347">
        <v>185</v>
      </c>
      <c r="Y41" s="347">
        <v>164</v>
      </c>
      <c r="Z41" s="347">
        <v>212</v>
      </c>
      <c r="AA41" s="347">
        <v>150</v>
      </c>
      <c r="AB41" s="347">
        <v>175</v>
      </c>
      <c r="AC41" s="347">
        <v>150</v>
      </c>
      <c r="AD41" s="347">
        <v>193</v>
      </c>
      <c r="AE41" s="347">
        <v>214</v>
      </c>
      <c r="AF41" s="347">
        <v>240</v>
      </c>
      <c r="AG41" s="347">
        <v>139</v>
      </c>
      <c r="AH41" s="347">
        <v>193</v>
      </c>
      <c r="AI41" s="347">
        <v>175</v>
      </c>
      <c r="AJ41" s="347">
        <v>161</v>
      </c>
      <c r="AK41" s="347">
        <v>169</v>
      </c>
      <c r="AL41" s="347">
        <v>168</v>
      </c>
      <c r="AM41" s="347">
        <v>214</v>
      </c>
      <c r="AN41" s="347">
        <v>194</v>
      </c>
      <c r="AO41" s="347">
        <v>258</v>
      </c>
      <c r="AP41" s="347">
        <v>177</v>
      </c>
      <c r="AQ41" s="347">
        <v>245</v>
      </c>
      <c r="AR41" s="347">
        <v>245</v>
      </c>
      <c r="AS41" s="347">
        <v>240</v>
      </c>
      <c r="AT41" s="347">
        <v>174</v>
      </c>
      <c r="AU41" s="347">
        <v>246</v>
      </c>
      <c r="AV41" s="347">
        <v>200</v>
      </c>
      <c r="AW41" s="347">
        <v>196</v>
      </c>
      <c r="AX41" s="347">
        <v>193</v>
      </c>
      <c r="AY41" s="347">
        <v>211</v>
      </c>
      <c r="AZ41" s="347">
        <v>208</v>
      </c>
      <c r="BA41" s="347">
        <v>225</v>
      </c>
      <c r="BB41" s="347">
        <v>222</v>
      </c>
      <c r="BC41" s="347">
        <v>221</v>
      </c>
      <c r="BD41" s="348">
        <v>136</v>
      </c>
      <c r="BE41" s="349">
        <v>234</v>
      </c>
      <c r="BF41" s="350">
        <v>254</v>
      </c>
      <c r="BG41" s="350">
        <v>210</v>
      </c>
      <c r="BH41" s="350">
        <v>187</v>
      </c>
      <c r="BI41" s="350">
        <v>164</v>
      </c>
      <c r="BJ41" s="350">
        <v>192</v>
      </c>
      <c r="BK41" s="350">
        <v>185</v>
      </c>
      <c r="BL41" s="350">
        <v>178</v>
      </c>
      <c r="BM41" s="350">
        <v>160</v>
      </c>
      <c r="BN41" s="350">
        <v>149</v>
      </c>
      <c r="BO41"/>
      <c r="BP41"/>
      <c r="BQ41"/>
      <c r="BR41"/>
    </row>
    <row r="42" spans="1:70" ht="12.75">
      <c r="A42" s="332">
        <v>38</v>
      </c>
      <c r="B42" s="333">
        <f t="shared" si="3"/>
        <v>14</v>
      </c>
      <c r="C42" s="334" t="s">
        <v>34</v>
      </c>
      <c r="D42" s="343" t="s">
        <v>18</v>
      </c>
      <c r="E42" s="344">
        <f t="shared" si="4"/>
        <v>181.84</v>
      </c>
      <c r="F42" s="345">
        <f t="shared" si="5"/>
        <v>50</v>
      </c>
      <c r="G42" s="346">
        <v>153</v>
      </c>
      <c r="H42" s="347">
        <v>194</v>
      </c>
      <c r="I42" s="347">
        <v>191</v>
      </c>
      <c r="J42" s="347">
        <v>205</v>
      </c>
      <c r="K42" s="347">
        <v>181</v>
      </c>
      <c r="L42" s="347">
        <v>188</v>
      </c>
      <c r="M42" s="347">
        <v>113</v>
      </c>
      <c r="N42" s="347">
        <v>148</v>
      </c>
      <c r="O42" s="347">
        <v>213</v>
      </c>
      <c r="P42" s="347">
        <v>207</v>
      </c>
      <c r="Q42" s="347">
        <v>166</v>
      </c>
      <c r="R42" s="347">
        <v>233</v>
      </c>
      <c r="S42" s="347">
        <v>184</v>
      </c>
      <c r="T42" s="347">
        <v>183</v>
      </c>
      <c r="U42" s="347">
        <v>197</v>
      </c>
      <c r="V42" s="347">
        <v>205</v>
      </c>
      <c r="W42" s="347">
        <v>179</v>
      </c>
      <c r="X42" s="347">
        <v>188</v>
      </c>
      <c r="Y42" s="347">
        <v>180</v>
      </c>
      <c r="Z42" s="347">
        <v>193</v>
      </c>
      <c r="AA42" s="347">
        <v>235</v>
      </c>
      <c r="AB42" s="347">
        <v>171</v>
      </c>
      <c r="AC42" s="347">
        <v>234</v>
      </c>
      <c r="AD42" s="347">
        <v>202</v>
      </c>
      <c r="AE42" s="347">
        <v>157</v>
      </c>
      <c r="AF42" s="347">
        <v>166</v>
      </c>
      <c r="AG42" s="347">
        <v>174</v>
      </c>
      <c r="AH42" s="347">
        <v>207</v>
      </c>
      <c r="AI42" s="347">
        <v>192</v>
      </c>
      <c r="AJ42" s="347">
        <v>149</v>
      </c>
      <c r="AK42" s="347">
        <v>195</v>
      </c>
      <c r="AL42" s="347">
        <v>136</v>
      </c>
      <c r="AM42" s="347">
        <v>166</v>
      </c>
      <c r="AN42" s="347">
        <v>189</v>
      </c>
      <c r="AO42" s="347">
        <v>179</v>
      </c>
      <c r="AP42" s="347">
        <v>180</v>
      </c>
      <c r="AQ42" s="347">
        <v>169</v>
      </c>
      <c r="AR42" s="347">
        <v>197</v>
      </c>
      <c r="AS42" s="347">
        <v>212</v>
      </c>
      <c r="AT42" s="347">
        <v>190</v>
      </c>
      <c r="AU42" s="347">
        <v>199</v>
      </c>
      <c r="AV42" s="347">
        <v>212</v>
      </c>
      <c r="AW42" s="347">
        <v>137</v>
      </c>
      <c r="AX42" s="347">
        <v>161</v>
      </c>
      <c r="AY42" s="347">
        <v>150</v>
      </c>
      <c r="AZ42" s="347">
        <v>148</v>
      </c>
      <c r="BA42" s="347">
        <v>172</v>
      </c>
      <c r="BB42" s="347">
        <v>175</v>
      </c>
      <c r="BC42" s="347">
        <v>169</v>
      </c>
      <c r="BD42" s="348">
        <v>168</v>
      </c>
      <c r="BE42" s="349">
        <v>190</v>
      </c>
      <c r="BF42" s="350">
        <v>161</v>
      </c>
      <c r="BG42" s="350">
        <v>170</v>
      </c>
      <c r="BH42" s="350">
        <v>191</v>
      </c>
      <c r="BI42" s="350">
        <v>182</v>
      </c>
      <c r="BJ42" s="350">
        <v>189</v>
      </c>
      <c r="BK42" s="350">
        <v>194</v>
      </c>
      <c r="BL42" s="350">
        <v>200</v>
      </c>
      <c r="BM42" s="350">
        <v>171</v>
      </c>
      <c r="BN42" s="350">
        <v>199</v>
      </c>
      <c r="BO42"/>
      <c r="BP42"/>
      <c r="BQ42"/>
      <c r="BR42"/>
    </row>
    <row r="43" spans="1:70" ht="12.75">
      <c r="A43" s="332">
        <v>39</v>
      </c>
      <c r="B43" s="333">
        <f t="shared" si="3"/>
        <v>28</v>
      </c>
      <c r="C43" s="334" t="s">
        <v>98</v>
      </c>
      <c r="D43" s="343" t="s">
        <v>18</v>
      </c>
      <c r="E43" s="344">
        <f t="shared" si="4"/>
        <v>153.7</v>
      </c>
      <c r="F43" s="345">
        <f t="shared" si="5"/>
        <v>50</v>
      </c>
      <c r="G43" s="346">
        <v>157</v>
      </c>
      <c r="H43" s="347">
        <v>147</v>
      </c>
      <c r="I43" s="347">
        <v>145</v>
      </c>
      <c r="J43" s="347">
        <v>141</v>
      </c>
      <c r="K43" s="347">
        <v>151</v>
      </c>
      <c r="L43" s="347">
        <v>146</v>
      </c>
      <c r="M43" s="347">
        <v>138</v>
      </c>
      <c r="N43" s="347">
        <v>153</v>
      </c>
      <c r="O43" s="347">
        <v>187</v>
      </c>
      <c r="P43" s="347">
        <v>148</v>
      </c>
      <c r="Q43" s="347">
        <v>145</v>
      </c>
      <c r="R43" s="347">
        <v>201</v>
      </c>
      <c r="S43" s="347">
        <v>160</v>
      </c>
      <c r="T43" s="347">
        <v>113</v>
      </c>
      <c r="U43" s="347">
        <v>178</v>
      </c>
      <c r="V43" s="347">
        <v>182</v>
      </c>
      <c r="W43" s="347">
        <v>106</v>
      </c>
      <c r="X43" s="347">
        <v>133</v>
      </c>
      <c r="Y43" s="347">
        <v>132</v>
      </c>
      <c r="Z43" s="347">
        <v>140</v>
      </c>
      <c r="AA43" s="347">
        <v>195</v>
      </c>
      <c r="AB43" s="347">
        <v>160</v>
      </c>
      <c r="AC43" s="347">
        <v>131</v>
      </c>
      <c r="AD43" s="347">
        <v>169</v>
      </c>
      <c r="AE43" s="347">
        <v>162</v>
      </c>
      <c r="AF43" s="347">
        <v>178</v>
      </c>
      <c r="AG43" s="347">
        <v>196</v>
      </c>
      <c r="AH43" s="347">
        <v>180</v>
      </c>
      <c r="AI43" s="347">
        <v>109</v>
      </c>
      <c r="AJ43" s="347">
        <v>171</v>
      </c>
      <c r="AK43" s="347">
        <v>114</v>
      </c>
      <c r="AL43" s="347">
        <v>117</v>
      </c>
      <c r="AM43" s="347">
        <v>132</v>
      </c>
      <c r="AN43" s="347">
        <v>169</v>
      </c>
      <c r="AO43" s="347">
        <v>134</v>
      </c>
      <c r="AP43" s="347">
        <v>133</v>
      </c>
      <c r="AQ43" s="347">
        <v>124</v>
      </c>
      <c r="AR43" s="347">
        <v>150</v>
      </c>
      <c r="AS43" s="347">
        <v>177</v>
      </c>
      <c r="AT43" s="347">
        <v>203</v>
      </c>
      <c r="AU43" s="347">
        <v>157</v>
      </c>
      <c r="AV43" s="347">
        <v>167</v>
      </c>
      <c r="AW43" s="347">
        <v>118</v>
      </c>
      <c r="AX43" s="347">
        <v>157</v>
      </c>
      <c r="AY43" s="347">
        <v>156</v>
      </c>
      <c r="AZ43" s="347">
        <v>150</v>
      </c>
      <c r="BA43" s="347">
        <v>189</v>
      </c>
      <c r="BB43" s="347">
        <v>166</v>
      </c>
      <c r="BC43" s="347">
        <v>144</v>
      </c>
      <c r="BD43" s="348">
        <v>174</v>
      </c>
      <c r="BE43" s="349">
        <v>134</v>
      </c>
      <c r="BF43" s="350">
        <v>149</v>
      </c>
      <c r="BG43" s="350">
        <v>159</v>
      </c>
      <c r="BH43" s="350">
        <v>131</v>
      </c>
      <c r="BI43" s="350">
        <v>151</v>
      </c>
      <c r="BJ43" s="350">
        <v>147</v>
      </c>
      <c r="BK43" s="350">
        <v>158</v>
      </c>
      <c r="BL43" s="350">
        <v>172</v>
      </c>
      <c r="BM43" s="350">
        <v>179</v>
      </c>
      <c r="BN43" s="350">
        <v>192</v>
      </c>
      <c r="BO43"/>
      <c r="BP43"/>
      <c r="BQ43"/>
      <c r="BR43"/>
    </row>
    <row r="44" spans="1:70" ht="12.75">
      <c r="A44" s="332">
        <v>40</v>
      </c>
      <c r="B44" s="333">
        <f t="shared" si="3"/>
        <v>16</v>
      </c>
      <c r="C44" s="354" t="s">
        <v>138</v>
      </c>
      <c r="D44" s="335" t="s">
        <v>18</v>
      </c>
      <c r="E44" s="336">
        <f t="shared" si="4"/>
        <v>177.4</v>
      </c>
      <c r="F44" s="337">
        <f t="shared" si="5"/>
        <v>5</v>
      </c>
      <c r="G44" s="338">
        <v>188</v>
      </c>
      <c r="H44" s="339">
        <v>181</v>
      </c>
      <c r="I44" s="339">
        <v>180</v>
      </c>
      <c r="J44" s="339">
        <v>141</v>
      </c>
      <c r="K44" s="339">
        <v>197</v>
      </c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40"/>
      <c r="BE44" s="341"/>
      <c r="BF44" s="342"/>
      <c r="BG44" s="342"/>
      <c r="BH44" s="342"/>
      <c r="BI44" s="342"/>
      <c r="BJ44" s="342"/>
      <c r="BK44" s="342"/>
      <c r="BL44" s="342"/>
      <c r="BM44" s="342"/>
      <c r="BN44" s="342"/>
      <c r="BO44"/>
      <c r="BP44"/>
      <c r="BQ44"/>
      <c r="BR44"/>
    </row>
    <row r="45" spans="1:70" ht="12.75">
      <c r="A45" s="332">
        <v>41</v>
      </c>
      <c r="B45" s="333">
        <f t="shared" si="3"/>
        <v>7</v>
      </c>
      <c r="C45" s="334" t="s">
        <v>21</v>
      </c>
      <c r="D45" s="343" t="s">
        <v>18</v>
      </c>
      <c r="E45" s="344">
        <f t="shared" si="4"/>
        <v>195.34</v>
      </c>
      <c r="F45" s="345">
        <f t="shared" si="5"/>
        <v>50</v>
      </c>
      <c r="G45" s="346">
        <v>219</v>
      </c>
      <c r="H45" s="347">
        <v>205</v>
      </c>
      <c r="I45" s="347">
        <v>204</v>
      </c>
      <c r="J45" s="347">
        <v>201</v>
      </c>
      <c r="K45" s="347">
        <v>183</v>
      </c>
      <c r="L45" s="347">
        <v>166</v>
      </c>
      <c r="M45" s="347">
        <v>204</v>
      </c>
      <c r="N45" s="347">
        <v>177</v>
      </c>
      <c r="O45" s="347">
        <v>190</v>
      </c>
      <c r="P45" s="347">
        <v>234</v>
      </c>
      <c r="Q45" s="347">
        <v>192</v>
      </c>
      <c r="R45" s="347">
        <v>202</v>
      </c>
      <c r="S45" s="347">
        <v>174</v>
      </c>
      <c r="T45" s="347">
        <v>189</v>
      </c>
      <c r="U45" s="347">
        <v>192</v>
      </c>
      <c r="V45" s="347">
        <v>171</v>
      </c>
      <c r="W45" s="347">
        <v>176</v>
      </c>
      <c r="X45" s="347">
        <v>223</v>
      </c>
      <c r="Y45" s="347">
        <v>184</v>
      </c>
      <c r="Z45" s="347">
        <v>180</v>
      </c>
      <c r="AA45" s="347">
        <v>204</v>
      </c>
      <c r="AB45" s="347">
        <v>205</v>
      </c>
      <c r="AC45" s="347">
        <v>195</v>
      </c>
      <c r="AD45" s="347">
        <v>190</v>
      </c>
      <c r="AE45" s="347">
        <v>202</v>
      </c>
      <c r="AF45" s="347">
        <v>204</v>
      </c>
      <c r="AG45" s="347">
        <v>195</v>
      </c>
      <c r="AH45" s="347">
        <v>206</v>
      </c>
      <c r="AI45" s="347">
        <v>174</v>
      </c>
      <c r="AJ45" s="347">
        <v>245</v>
      </c>
      <c r="AK45" s="347">
        <v>194</v>
      </c>
      <c r="AL45" s="347">
        <v>168</v>
      </c>
      <c r="AM45" s="347">
        <v>213</v>
      </c>
      <c r="AN45" s="347">
        <v>220</v>
      </c>
      <c r="AO45" s="347">
        <v>248</v>
      </c>
      <c r="AP45" s="347">
        <v>235</v>
      </c>
      <c r="AQ45" s="347">
        <v>175</v>
      </c>
      <c r="AR45" s="347">
        <v>160</v>
      </c>
      <c r="AS45" s="347">
        <v>239</v>
      </c>
      <c r="AT45" s="347">
        <v>144</v>
      </c>
      <c r="AU45" s="347">
        <v>158</v>
      </c>
      <c r="AV45" s="347">
        <v>146</v>
      </c>
      <c r="AW45" s="347">
        <v>183</v>
      </c>
      <c r="AX45" s="347">
        <v>216</v>
      </c>
      <c r="AY45" s="347">
        <v>186</v>
      </c>
      <c r="AZ45" s="347">
        <v>249</v>
      </c>
      <c r="BA45" s="347">
        <v>184</v>
      </c>
      <c r="BB45" s="347">
        <v>171</v>
      </c>
      <c r="BC45" s="347">
        <v>185</v>
      </c>
      <c r="BD45" s="348">
        <v>207</v>
      </c>
      <c r="BE45" s="349">
        <v>137</v>
      </c>
      <c r="BF45" s="350">
        <v>182</v>
      </c>
      <c r="BG45" s="350">
        <v>187</v>
      </c>
      <c r="BH45" s="350">
        <v>174</v>
      </c>
      <c r="BI45" s="350">
        <v>204</v>
      </c>
      <c r="BJ45" s="350">
        <v>155</v>
      </c>
      <c r="BK45" s="350">
        <v>176</v>
      </c>
      <c r="BL45" s="350">
        <v>148</v>
      </c>
      <c r="BM45" s="350">
        <v>212</v>
      </c>
      <c r="BN45" s="350">
        <v>200</v>
      </c>
      <c r="BO45"/>
      <c r="BP45"/>
      <c r="BQ45"/>
      <c r="BR45"/>
    </row>
    <row r="46" spans="1:70" ht="12.75">
      <c r="A46" s="332">
        <v>42</v>
      </c>
      <c r="B46" s="333">
        <f t="shared" si="3"/>
        <v>18</v>
      </c>
      <c r="C46" s="334" t="s">
        <v>139</v>
      </c>
      <c r="D46" s="343" t="s">
        <v>18</v>
      </c>
      <c r="E46" s="344">
        <f t="shared" si="4"/>
        <v>173.51351351351352</v>
      </c>
      <c r="F46" s="345">
        <f t="shared" si="5"/>
        <v>37</v>
      </c>
      <c r="G46" s="346">
        <v>169</v>
      </c>
      <c r="H46" s="347">
        <v>180</v>
      </c>
      <c r="I46" s="347">
        <v>161</v>
      </c>
      <c r="J46" s="347">
        <v>213</v>
      </c>
      <c r="K46" s="347">
        <v>168</v>
      </c>
      <c r="L46" s="347">
        <v>176</v>
      </c>
      <c r="M46" s="347">
        <v>178</v>
      </c>
      <c r="N46" s="347">
        <v>190</v>
      </c>
      <c r="O46" s="347">
        <v>186</v>
      </c>
      <c r="P46" s="347">
        <v>205</v>
      </c>
      <c r="Q46" s="347">
        <v>153</v>
      </c>
      <c r="R46" s="347">
        <v>161</v>
      </c>
      <c r="S46" s="347">
        <v>143</v>
      </c>
      <c r="T46" s="347">
        <v>192</v>
      </c>
      <c r="U46" s="347">
        <v>154</v>
      </c>
      <c r="V46" s="347">
        <v>169</v>
      </c>
      <c r="W46" s="347">
        <v>185</v>
      </c>
      <c r="X46" s="347">
        <v>190</v>
      </c>
      <c r="Y46" s="347">
        <v>183</v>
      </c>
      <c r="Z46" s="347">
        <v>179</v>
      </c>
      <c r="AA46" s="347">
        <v>165</v>
      </c>
      <c r="AB46" s="347">
        <v>128</v>
      </c>
      <c r="AC46" s="347">
        <v>175</v>
      </c>
      <c r="AD46" s="347">
        <v>190</v>
      </c>
      <c r="AE46" s="347">
        <v>179</v>
      </c>
      <c r="AF46" s="347">
        <v>176</v>
      </c>
      <c r="AG46" s="347">
        <v>174</v>
      </c>
      <c r="AH46" s="347">
        <v>179</v>
      </c>
      <c r="AI46" s="347">
        <v>146</v>
      </c>
      <c r="AJ46" s="347">
        <v>195</v>
      </c>
      <c r="AK46" s="347">
        <v>183</v>
      </c>
      <c r="AL46" s="347">
        <v>140</v>
      </c>
      <c r="AM46" s="347">
        <v>149</v>
      </c>
      <c r="AN46" s="347">
        <v>181</v>
      </c>
      <c r="AO46" s="347">
        <v>173</v>
      </c>
      <c r="AP46" s="347">
        <v>161</v>
      </c>
      <c r="AQ46" s="347">
        <v>191</v>
      </c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8"/>
      <c r="BE46" s="349"/>
      <c r="BF46" s="350"/>
      <c r="BG46" s="350"/>
      <c r="BH46" s="350"/>
      <c r="BI46" s="350"/>
      <c r="BJ46" s="350"/>
      <c r="BK46" s="350"/>
      <c r="BL46" s="350"/>
      <c r="BM46" s="350"/>
      <c r="BN46" s="350"/>
      <c r="BO46"/>
      <c r="BP46"/>
      <c r="BQ46"/>
      <c r="BR46"/>
    </row>
    <row r="47" spans="1:70" ht="12.75">
      <c r="A47" s="332">
        <v>43</v>
      </c>
      <c r="B47" s="333">
        <f t="shared" si="3"/>
        <v>19</v>
      </c>
      <c r="C47" s="334" t="s">
        <v>140</v>
      </c>
      <c r="D47" s="343" t="s">
        <v>18</v>
      </c>
      <c r="E47" s="344">
        <f t="shared" si="4"/>
        <v>170.11764705882354</v>
      </c>
      <c r="F47" s="345">
        <f t="shared" si="5"/>
        <v>17</v>
      </c>
      <c r="G47" s="346">
        <v>152</v>
      </c>
      <c r="H47" s="347">
        <v>155</v>
      </c>
      <c r="I47" s="347">
        <v>152</v>
      </c>
      <c r="J47" s="347">
        <v>150</v>
      </c>
      <c r="K47" s="347">
        <v>172</v>
      </c>
      <c r="L47" s="347">
        <v>183</v>
      </c>
      <c r="M47" s="347">
        <v>164</v>
      </c>
      <c r="N47" s="347">
        <v>167</v>
      </c>
      <c r="O47" s="347">
        <v>214</v>
      </c>
      <c r="P47" s="347">
        <v>158</v>
      </c>
      <c r="Q47" s="347">
        <v>236</v>
      </c>
      <c r="R47" s="347">
        <v>202</v>
      </c>
      <c r="S47" s="347">
        <v>170</v>
      </c>
      <c r="T47" s="347">
        <v>148</v>
      </c>
      <c r="U47" s="347">
        <v>160</v>
      </c>
      <c r="V47" s="347">
        <v>160</v>
      </c>
      <c r="W47" s="347">
        <v>149</v>
      </c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8"/>
      <c r="BE47" s="349"/>
      <c r="BF47" s="350"/>
      <c r="BG47" s="350"/>
      <c r="BH47" s="350"/>
      <c r="BI47" s="350"/>
      <c r="BJ47" s="350"/>
      <c r="BK47" s="350"/>
      <c r="BL47" s="350"/>
      <c r="BM47" s="350"/>
      <c r="BN47" s="350"/>
      <c r="BO47"/>
      <c r="BP47"/>
      <c r="BQ47"/>
      <c r="BR47"/>
    </row>
    <row r="48" spans="1:70" ht="12.75">
      <c r="A48" s="332">
        <v>44</v>
      </c>
      <c r="B48" s="333">
        <f t="shared" si="3"/>
        <v>19</v>
      </c>
      <c r="C48" s="334" t="s">
        <v>141</v>
      </c>
      <c r="D48" s="343" t="s">
        <v>18</v>
      </c>
      <c r="E48" s="344">
        <f t="shared" si="4"/>
        <v>171.6</v>
      </c>
      <c r="F48" s="345">
        <f t="shared" si="5"/>
        <v>5</v>
      </c>
      <c r="G48" s="346">
        <v>183</v>
      </c>
      <c r="H48" s="347">
        <v>189</v>
      </c>
      <c r="I48" s="347">
        <v>150</v>
      </c>
      <c r="J48" s="347">
        <v>157</v>
      </c>
      <c r="K48" s="347">
        <v>179</v>
      </c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8"/>
      <c r="BE48" s="349"/>
      <c r="BF48" s="350"/>
      <c r="BG48" s="350"/>
      <c r="BH48" s="350"/>
      <c r="BI48" s="350"/>
      <c r="BJ48" s="350"/>
      <c r="BK48" s="350"/>
      <c r="BL48" s="350"/>
      <c r="BM48" s="350"/>
      <c r="BN48" s="350"/>
      <c r="BO48"/>
      <c r="BP48"/>
      <c r="BQ48"/>
      <c r="BR48"/>
    </row>
    <row r="49" spans="1:70" ht="12.75">
      <c r="A49" s="332">
        <v>45</v>
      </c>
      <c r="B49" s="333">
        <f t="shared" si="3"/>
        <v>28</v>
      </c>
      <c r="C49" s="334" t="s">
        <v>142</v>
      </c>
      <c r="D49" s="343" t="s">
        <v>18</v>
      </c>
      <c r="E49" s="344">
        <f t="shared" si="4"/>
        <v>154</v>
      </c>
      <c r="F49" s="345">
        <f t="shared" si="5"/>
        <v>5</v>
      </c>
      <c r="G49" s="346">
        <v>118</v>
      </c>
      <c r="H49" s="347">
        <v>148</v>
      </c>
      <c r="I49" s="347">
        <v>170</v>
      </c>
      <c r="J49" s="347">
        <v>154</v>
      </c>
      <c r="K49" s="347">
        <v>180</v>
      </c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8"/>
      <c r="BE49" s="349"/>
      <c r="BF49" s="350"/>
      <c r="BG49" s="350"/>
      <c r="BH49" s="350"/>
      <c r="BI49" s="350"/>
      <c r="BJ49" s="350"/>
      <c r="BK49" s="350"/>
      <c r="BL49" s="350"/>
      <c r="BM49" s="350"/>
      <c r="BN49" s="350"/>
      <c r="BO49"/>
      <c r="BP49"/>
      <c r="BQ49"/>
      <c r="BR49"/>
    </row>
    <row r="50" spans="1:70" ht="12.75">
      <c r="A50" s="332">
        <v>46</v>
      </c>
      <c r="B50" s="333">
        <f t="shared" si="3"/>
        <v>29</v>
      </c>
      <c r="C50" s="334" t="s">
        <v>143</v>
      </c>
      <c r="D50" s="343" t="s">
        <v>18</v>
      </c>
      <c r="E50" s="344">
        <f t="shared" si="4"/>
        <v>150.625</v>
      </c>
      <c r="F50" s="345">
        <f t="shared" si="5"/>
        <v>8</v>
      </c>
      <c r="G50" s="346">
        <v>176</v>
      </c>
      <c r="H50" s="347">
        <v>115</v>
      </c>
      <c r="I50" s="347">
        <v>105</v>
      </c>
      <c r="J50" s="347">
        <v>158</v>
      </c>
      <c r="K50" s="347">
        <v>145</v>
      </c>
      <c r="L50" s="347">
        <v>201</v>
      </c>
      <c r="M50" s="347">
        <v>163</v>
      </c>
      <c r="N50" s="347">
        <v>142</v>
      </c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8"/>
      <c r="BE50" s="349"/>
      <c r="BF50" s="350"/>
      <c r="BG50" s="350"/>
      <c r="BH50" s="350"/>
      <c r="BI50" s="350"/>
      <c r="BJ50" s="350"/>
      <c r="BK50" s="350"/>
      <c r="BL50" s="350"/>
      <c r="BM50" s="350"/>
      <c r="BN50" s="350"/>
      <c r="BO50"/>
      <c r="BP50"/>
      <c r="BQ50"/>
      <c r="BR50"/>
    </row>
    <row r="51" spans="1:70" ht="12.75">
      <c r="A51" s="332">
        <v>47</v>
      </c>
      <c r="B51" s="333">
        <f t="shared" si="3"/>
        <v>33</v>
      </c>
      <c r="C51" s="334" t="s">
        <v>102</v>
      </c>
      <c r="D51" s="343" t="s">
        <v>14</v>
      </c>
      <c r="E51" s="344">
        <f t="shared" si="4"/>
        <v>143.42</v>
      </c>
      <c r="F51" s="345">
        <f t="shared" si="5"/>
        <v>50</v>
      </c>
      <c r="G51" s="346">
        <v>146</v>
      </c>
      <c r="H51" s="347">
        <v>113</v>
      </c>
      <c r="I51" s="347">
        <v>122</v>
      </c>
      <c r="J51" s="347">
        <v>168</v>
      </c>
      <c r="K51" s="347">
        <v>138</v>
      </c>
      <c r="L51" s="347">
        <v>88</v>
      </c>
      <c r="M51" s="347">
        <v>153</v>
      </c>
      <c r="N51" s="347">
        <v>98</v>
      </c>
      <c r="O51" s="347">
        <v>128</v>
      </c>
      <c r="P51" s="347">
        <v>133</v>
      </c>
      <c r="Q51" s="347">
        <v>139</v>
      </c>
      <c r="R51" s="347">
        <v>141</v>
      </c>
      <c r="S51" s="347">
        <v>128</v>
      </c>
      <c r="T51" s="347">
        <v>131</v>
      </c>
      <c r="U51" s="347">
        <v>158</v>
      </c>
      <c r="V51" s="347">
        <v>124</v>
      </c>
      <c r="W51" s="347">
        <v>177</v>
      </c>
      <c r="X51" s="347">
        <v>156</v>
      </c>
      <c r="Y51" s="347">
        <v>144</v>
      </c>
      <c r="Z51" s="347">
        <v>141</v>
      </c>
      <c r="AA51" s="347">
        <v>179</v>
      </c>
      <c r="AB51" s="347">
        <v>114</v>
      </c>
      <c r="AC51" s="347">
        <v>155</v>
      </c>
      <c r="AD51" s="347">
        <v>170</v>
      </c>
      <c r="AE51" s="347">
        <v>148</v>
      </c>
      <c r="AF51" s="347">
        <v>165</v>
      </c>
      <c r="AG51" s="347">
        <v>144</v>
      </c>
      <c r="AH51" s="347">
        <v>174</v>
      </c>
      <c r="AI51" s="347">
        <v>134</v>
      </c>
      <c r="AJ51" s="347">
        <v>116</v>
      </c>
      <c r="AK51" s="347">
        <v>156</v>
      </c>
      <c r="AL51" s="347">
        <v>129</v>
      </c>
      <c r="AM51" s="347">
        <v>131</v>
      </c>
      <c r="AN51" s="347">
        <v>147</v>
      </c>
      <c r="AO51" s="347">
        <v>153</v>
      </c>
      <c r="AP51" s="347">
        <v>190</v>
      </c>
      <c r="AQ51" s="347">
        <v>149</v>
      </c>
      <c r="AR51" s="347">
        <v>125</v>
      </c>
      <c r="AS51" s="347">
        <v>137</v>
      </c>
      <c r="AT51" s="347">
        <v>177</v>
      </c>
      <c r="AU51" s="347">
        <v>170</v>
      </c>
      <c r="AV51" s="347">
        <v>145</v>
      </c>
      <c r="AW51" s="347">
        <v>143</v>
      </c>
      <c r="AX51" s="347">
        <v>145</v>
      </c>
      <c r="AY51" s="347">
        <v>189</v>
      </c>
      <c r="AZ51" s="347">
        <v>134</v>
      </c>
      <c r="BA51" s="347">
        <v>117</v>
      </c>
      <c r="BB51" s="347">
        <v>154</v>
      </c>
      <c r="BC51" s="347">
        <v>107</v>
      </c>
      <c r="BD51" s="348">
        <v>148</v>
      </c>
      <c r="BE51" s="349">
        <v>126</v>
      </c>
      <c r="BF51" s="350">
        <v>148</v>
      </c>
      <c r="BG51" s="350">
        <v>139</v>
      </c>
      <c r="BH51" s="350">
        <v>122</v>
      </c>
      <c r="BI51" s="350">
        <v>158</v>
      </c>
      <c r="BJ51" s="350">
        <v>154</v>
      </c>
      <c r="BK51" s="350">
        <v>104</v>
      </c>
      <c r="BL51" s="350">
        <v>139</v>
      </c>
      <c r="BM51" s="350">
        <v>126</v>
      </c>
      <c r="BN51" s="350">
        <v>134</v>
      </c>
      <c r="BO51"/>
      <c r="BP51"/>
      <c r="BQ51"/>
      <c r="BR51"/>
    </row>
    <row r="52" spans="1:70" ht="12.75">
      <c r="A52" s="332">
        <v>48</v>
      </c>
      <c r="B52" s="333">
        <f t="shared" si="3"/>
        <v>27</v>
      </c>
      <c r="C52" s="354" t="s">
        <v>144</v>
      </c>
      <c r="D52" s="335" t="s">
        <v>18</v>
      </c>
      <c r="E52" s="336">
        <f t="shared" si="4"/>
        <v>154.75</v>
      </c>
      <c r="F52" s="337">
        <f t="shared" si="5"/>
        <v>4</v>
      </c>
      <c r="G52" s="338">
        <v>146</v>
      </c>
      <c r="H52" s="339">
        <v>126</v>
      </c>
      <c r="I52" s="339">
        <v>203</v>
      </c>
      <c r="J52" s="339">
        <v>144</v>
      </c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40"/>
      <c r="BE52" s="341"/>
      <c r="BF52" s="342"/>
      <c r="BG52" s="342"/>
      <c r="BH52" s="342"/>
      <c r="BI52" s="342"/>
      <c r="BJ52" s="342"/>
      <c r="BK52" s="342"/>
      <c r="BL52" s="342"/>
      <c r="BM52" s="342"/>
      <c r="BN52" s="342"/>
      <c r="BO52"/>
      <c r="BP52"/>
      <c r="BQ52"/>
      <c r="BR52"/>
    </row>
    <row r="53" spans="1:76" ht="12.75">
      <c r="A53" s="332">
        <v>49</v>
      </c>
      <c r="B53" s="333">
        <f t="shared" si="3"/>
        <v>4</v>
      </c>
      <c r="C53" s="334" t="s">
        <v>145</v>
      </c>
      <c r="D53" s="343" t="s">
        <v>18</v>
      </c>
      <c r="E53" s="344">
        <f t="shared" si="4"/>
        <v>201.35294117647058</v>
      </c>
      <c r="F53" s="345">
        <f t="shared" si="5"/>
        <v>17</v>
      </c>
      <c r="G53" s="346">
        <v>190</v>
      </c>
      <c r="H53" s="347">
        <v>185</v>
      </c>
      <c r="I53" s="347">
        <v>146</v>
      </c>
      <c r="J53" s="347">
        <v>242</v>
      </c>
      <c r="K53" s="347">
        <v>172</v>
      </c>
      <c r="L53" s="347">
        <v>213</v>
      </c>
      <c r="M53" s="347">
        <v>252</v>
      </c>
      <c r="N53" s="347">
        <v>211</v>
      </c>
      <c r="O53" s="347">
        <v>198</v>
      </c>
      <c r="P53" s="347">
        <v>193</v>
      </c>
      <c r="Q53" s="347">
        <v>224</v>
      </c>
      <c r="R53" s="347">
        <v>172</v>
      </c>
      <c r="S53" s="347">
        <v>233</v>
      </c>
      <c r="T53" s="347">
        <v>214</v>
      </c>
      <c r="U53" s="347">
        <v>173</v>
      </c>
      <c r="V53" s="347">
        <v>222</v>
      </c>
      <c r="W53" s="347">
        <v>183</v>
      </c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8"/>
      <c r="BE53" s="349"/>
      <c r="BF53" s="350"/>
      <c r="BG53" s="350"/>
      <c r="BH53" s="350"/>
      <c r="BI53" s="350"/>
      <c r="BJ53" s="350"/>
      <c r="BK53" s="350"/>
      <c r="BL53" s="350"/>
      <c r="BM53" s="350"/>
      <c r="BN53" s="350"/>
      <c r="BO53"/>
      <c r="BP53"/>
      <c r="BQ53" s="355"/>
      <c r="BR53" s="355"/>
      <c r="BS53" s="355"/>
      <c r="BT53" s="355"/>
      <c r="BU53" s="355"/>
      <c r="BV53" s="355"/>
      <c r="BW53" s="355"/>
      <c r="BX53" s="351"/>
    </row>
    <row r="54" spans="1:70" ht="12.75">
      <c r="A54" s="332">
        <v>50</v>
      </c>
      <c r="B54" s="333">
        <f t="shared" si="3"/>
        <v>4</v>
      </c>
      <c r="C54" s="334" t="s">
        <v>146</v>
      </c>
      <c r="D54" s="343" t="s">
        <v>14</v>
      </c>
      <c r="E54" s="344">
        <f t="shared" si="4"/>
        <v>200.52</v>
      </c>
      <c r="F54" s="345">
        <f t="shared" si="5"/>
        <v>50</v>
      </c>
      <c r="G54" s="346">
        <v>161</v>
      </c>
      <c r="H54" s="347">
        <v>213</v>
      </c>
      <c r="I54" s="347">
        <v>158</v>
      </c>
      <c r="J54" s="347">
        <v>176</v>
      </c>
      <c r="K54" s="347">
        <v>192</v>
      </c>
      <c r="L54" s="347">
        <v>210</v>
      </c>
      <c r="M54" s="347">
        <v>244</v>
      </c>
      <c r="N54" s="347">
        <v>215</v>
      </c>
      <c r="O54" s="347">
        <v>238</v>
      </c>
      <c r="P54" s="347">
        <v>202</v>
      </c>
      <c r="Q54" s="347">
        <v>204</v>
      </c>
      <c r="R54" s="347">
        <v>224</v>
      </c>
      <c r="S54" s="347">
        <v>223</v>
      </c>
      <c r="T54" s="347">
        <v>222</v>
      </c>
      <c r="U54" s="347">
        <v>226</v>
      </c>
      <c r="V54" s="347">
        <v>213</v>
      </c>
      <c r="W54" s="347">
        <v>181</v>
      </c>
      <c r="X54" s="347">
        <v>184</v>
      </c>
      <c r="Y54" s="347">
        <v>193</v>
      </c>
      <c r="Z54" s="347">
        <v>196</v>
      </c>
      <c r="AA54" s="347">
        <v>200</v>
      </c>
      <c r="AB54" s="347">
        <v>269</v>
      </c>
      <c r="AC54" s="347">
        <v>246</v>
      </c>
      <c r="AD54" s="347">
        <v>156</v>
      </c>
      <c r="AE54" s="347">
        <v>165</v>
      </c>
      <c r="AF54" s="347">
        <v>166</v>
      </c>
      <c r="AG54" s="347">
        <v>209</v>
      </c>
      <c r="AH54" s="347">
        <v>194</v>
      </c>
      <c r="AI54" s="347">
        <v>217</v>
      </c>
      <c r="AJ54" s="347">
        <v>166</v>
      </c>
      <c r="AK54" s="347">
        <v>190</v>
      </c>
      <c r="AL54" s="347">
        <v>196</v>
      </c>
      <c r="AM54" s="347">
        <v>234</v>
      </c>
      <c r="AN54" s="347">
        <v>192</v>
      </c>
      <c r="AO54" s="347">
        <v>191</v>
      </c>
      <c r="AP54" s="347">
        <v>203</v>
      </c>
      <c r="AQ54" s="347">
        <v>183</v>
      </c>
      <c r="AR54" s="347">
        <v>166</v>
      </c>
      <c r="AS54" s="347">
        <v>152</v>
      </c>
      <c r="AT54" s="347">
        <v>247</v>
      </c>
      <c r="AU54" s="347">
        <v>224</v>
      </c>
      <c r="AV54" s="347">
        <v>200</v>
      </c>
      <c r="AW54" s="347">
        <v>202</v>
      </c>
      <c r="AX54" s="347">
        <v>177</v>
      </c>
      <c r="AY54" s="347">
        <v>202</v>
      </c>
      <c r="AZ54" s="347">
        <v>201</v>
      </c>
      <c r="BA54" s="347">
        <v>197</v>
      </c>
      <c r="BB54" s="347">
        <v>201</v>
      </c>
      <c r="BC54" s="347">
        <v>199</v>
      </c>
      <c r="BD54" s="348">
        <v>206</v>
      </c>
      <c r="BE54" s="349">
        <v>172</v>
      </c>
      <c r="BF54" s="350">
        <v>225</v>
      </c>
      <c r="BG54" s="350">
        <v>174</v>
      </c>
      <c r="BH54" s="350">
        <v>188</v>
      </c>
      <c r="BI54" s="350">
        <v>181</v>
      </c>
      <c r="BJ54" s="350">
        <v>177</v>
      </c>
      <c r="BK54" s="350">
        <v>213</v>
      </c>
      <c r="BL54" s="350">
        <v>168</v>
      </c>
      <c r="BM54" s="350">
        <v>183</v>
      </c>
      <c r="BN54" s="350">
        <v>189</v>
      </c>
      <c r="BO54"/>
      <c r="BP54"/>
      <c r="BQ54"/>
      <c r="BR54"/>
    </row>
    <row r="55" spans="1:70" ht="12.75">
      <c r="A55" s="332">
        <v>51</v>
      </c>
      <c r="B55" s="333">
        <f t="shared" si="3"/>
        <v>19</v>
      </c>
      <c r="C55" s="334" t="s">
        <v>112</v>
      </c>
      <c r="D55" s="343" t="s">
        <v>14</v>
      </c>
      <c r="E55" s="344">
        <f t="shared" si="4"/>
        <v>170.44</v>
      </c>
      <c r="F55" s="345">
        <f t="shared" si="5"/>
        <v>50</v>
      </c>
      <c r="G55" s="346">
        <v>160</v>
      </c>
      <c r="H55" s="347">
        <v>162</v>
      </c>
      <c r="I55" s="347">
        <v>160</v>
      </c>
      <c r="J55" s="347">
        <v>179</v>
      </c>
      <c r="K55" s="347">
        <v>201</v>
      </c>
      <c r="L55" s="347">
        <v>128</v>
      </c>
      <c r="M55" s="347">
        <v>178</v>
      </c>
      <c r="N55" s="347">
        <v>129</v>
      </c>
      <c r="O55" s="347">
        <v>158</v>
      </c>
      <c r="P55" s="347">
        <v>167</v>
      </c>
      <c r="Q55" s="347">
        <v>143</v>
      </c>
      <c r="R55" s="347">
        <v>164</v>
      </c>
      <c r="S55" s="347">
        <v>170</v>
      </c>
      <c r="T55" s="347">
        <v>165</v>
      </c>
      <c r="U55" s="347">
        <v>107</v>
      </c>
      <c r="V55" s="347">
        <v>141</v>
      </c>
      <c r="W55" s="347">
        <v>193</v>
      </c>
      <c r="X55" s="347">
        <v>197</v>
      </c>
      <c r="Y55" s="347">
        <v>176</v>
      </c>
      <c r="Z55" s="347">
        <v>182</v>
      </c>
      <c r="AA55" s="347">
        <v>179</v>
      </c>
      <c r="AB55" s="347">
        <v>189</v>
      </c>
      <c r="AC55" s="347">
        <v>139</v>
      </c>
      <c r="AD55" s="347">
        <v>222</v>
      </c>
      <c r="AE55" s="347">
        <v>160</v>
      </c>
      <c r="AF55" s="347">
        <v>190</v>
      </c>
      <c r="AG55" s="347">
        <v>174</v>
      </c>
      <c r="AH55" s="347">
        <v>186</v>
      </c>
      <c r="AI55" s="347">
        <v>146</v>
      </c>
      <c r="AJ55" s="347">
        <v>128</v>
      </c>
      <c r="AK55" s="347">
        <v>135</v>
      </c>
      <c r="AL55" s="347">
        <v>179</v>
      </c>
      <c r="AM55" s="347">
        <v>178</v>
      </c>
      <c r="AN55" s="347">
        <v>134</v>
      </c>
      <c r="AO55" s="347">
        <v>163</v>
      </c>
      <c r="AP55" s="347">
        <v>173</v>
      </c>
      <c r="AQ55" s="347">
        <v>200</v>
      </c>
      <c r="AR55" s="347">
        <v>200</v>
      </c>
      <c r="AS55" s="347">
        <v>193</v>
      </c>
      <c r="AT55" s="347">
        <v>191</v>
      </c>
      <c r="AU55" s="347">
        <v>221</v>
      </c>
      <c r="AV55" s="347">
        <v>158</v>
      </c>
      <c r="AW55" s="347">
        <v>198</v>
      </c>
      <c r="AX55" s="347">
        <v>174</v>
      </c>
      <c r="AY55" s="347">
        <v>158</v>
      </c>
      <c r="AZ55" s="347">
        <v>163</v>
      </c>
      <c r="BA55" s="347">
        <v>192</v>
      </c>
      <c r="BB55" s="347">
        <v>198</v>
      </c>
      <c r="BC55" s="347">
        <v>149</v>
      </c>
      <c r="BD55" s="348">
        <v>192</v>
      </c>
      <c r="BE55" s="349">
        <v>160</v>
      </c>
      <c r="BF55" s="350">
        <v>185</v>
      </c>
      <c r="BG55" s="350">
        <v>148</v>
      </c>
      <c r="BH55" s="350">
        <v>170</v>
      </c>
      <c r="BI55" s="350">
        <v>147</v>
      </c>
      <c r="BJ55" s="350">
        <v>216</v>
      </c>
      <c r="BK55" s="350">
        <v>192</v>
      </c>
      <c r="BL55" s="350">
        <v>155</v>
      </c>
      <c r="BM55" s="350">
        <v>147</v>
      </c>
      <c r="BN55" s="350">
        <v>179</v>
      </c>
      <c r="BO55"/>
      <c r="BP55"/>
      <c r="BQ55"/>
      <c r="BR55"/>
    </row>
    <row r="56" spans="1:70" ht="12.75">
      <c r="A56" s="332">
        <v>52</v>
      </c>
      <c r="B56" s="333">
        <f t="shared" si="3"/>
        <v>23</v>
      </c>
      <c r="C56" s="334" t="s">
        <v>147</v>
      </c>
      <c r="D56" s="343" t="s">
        <v>18</v>
      </c>
      <c r="E56" s="344">
        <f t="shared" si="4"/>
        <v>163.42424242424244</v>
      </c>
      <c r="F56" s="345">
        <f t="shared" si="5"/>
        <v>33</v>
      </c>
      <c r="G56" s="346">
        <v>163</v>
      </c>
      <c r="H56" s="347">
        <v>167</v>
      </c>
      <c r="I56" s="347">
        <v>165</v>
      </c>
      <c r="J56" s="347">
        <v>188</v>
      </c>
      <c r="K56" s="347">
        <v>164</v>
      </c>
      <c r="L56" s="347">
        <v>141</v>
      </c>
      <c r="M56" s="347">
        <v>191</v>
      </c>
      <c r="N56" s="347">
        <v>138</v>
      </c>
      <c r="O56" s="347">
        <v>114</v>
      </c>
      <c r="P56" s="347">
        <v>131</v>
      </c>
      <c r="Q56" s="347">
        <v>131</v>
      </c>
      <c r="R56" s="347">
        <v>145</v>
      </c>
      <c r="S56" s="347">
        <v>102</v>
      </c>
      <c r="T56" s="347">
        <v>194</v>
      </c>
      <c r="U56" s="347">
        <v>183</v>
      </c>
      <c r="V56" s="347">
        <v>184</v>
      </c>
      <c r="W56" s="347">
        <v>161</v>
      </c>
      <c r="X56" s="347">
        <v>187</v>
      </c>
      <c r="Y56" s="347">
        <v>213</v>
      </c>
      <c r="Z56" s="347">
        <v>151</v>
      </c>
      <c r="AA56" s="347">
        <v>142</v>
      </c>
      <c r="AB56" s="347">
        <v>153</v>
      </c>
      <c r="AC56" s="347">
        <v>164</v>
      </c>
      <c r="AD56" s="347">
        <v>170</v>
      </c>
      <c r="AE56" s="347">
        <v>158</v>
      </c>
      <c r="AF56" s="347">
        <v>182</v>
      </c>
      <c r="AG56" s="347">
        <v>158</v>
      </c>
      <c r="AH56" s="347">
        <v>234</v>
      </c>
      <c r="AI56" s="347">
        <v>167</v>
      </c>
      <c r="AJ56" s="347">
        <v>160</v>
      </c>
      <c r="AK56" s="347">
        <v>147</v>
      </c>
      <c r="AL56" s="347">
        <v>182</v>
      </c>
      <c r="AM56" s="347">
        <v>163</v>
      </c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8"/>
      <c r="BE56" s="349"/>
      <c r="BF56" s="350"/>
      <c r="BG56" s="350"/>
      <c r="BH56" s="350"/>
      <c r="BI56" s="350"/>
      <c r="BJ56" s="350"/>
      <c r="BK56" s="350"/>
      <c r="BL56" s="350"/>
      <c r="BM56" s="350"/>
      <c r="BN56" s="350"/>
      <c r="BO56"/>
      <c r="BP56"/>
      <c r="BQ56"/>
      <c r="BR56"/>
    </row>
    <row r="57" spans="1:70" ht="12.75">
      <c r="A57" s="332">
        <v>53</v>
      </c>
      <c r="B57" s="333">
        <f t="shared" si="3"/>
        <v>18</v>
      </c>
      <c r="C57" s="334" t="s">
        <v>30</v>
      </c>
      <c r="D57" s="343" t="s">
        <v>18</v>
      </c>
      <c r="E57" s="344">
        <f t="shared" si="4"/>
        <v>172.3</v>
      </c>
      <c r="F57" s="345">
        <f t="shared" si="5"/>
        <v>50</v>
      </c>
      <c r="G57" s="346">
        <v>147</v>
      </c>
      <c r="H57" s="347">
        <v>193</v>
      </c>
      <c r="I57" s="347">
        <v>169</v>
      </c>
      <c r="J57" s="347">
        <v>181</v>
      </c>
      <c r="K57" s="347">
        <v>220</v>
      </c>
      <c r="L57" s="347">
        <v>184</v>
      </c>
      <c r="M57" s="347">
        <v>193</v>
      </c>
      <c r="N57" s="347">
        <v>161</v>
      </c>
      <c r="O57" s="347">
        <v>199</v>
      </c>
      <c r="P57" s="347">
        <v>215</v>
      </c>
      <c r="Q57" s="347">
        <v>170</v>
      </c>
      <c r="R57" s="347">
        <v>151</v>
      </c>
      <c r="S57" s="347">
        <v>193</v>
      </c>
      <c r="T57" s="347">
        <v>191</v>
      </c>
      <c r="U57" s="347">
        <v>181</v>
      </c>
      <c r="V57" s="347">
        <v>190</v>
      </c>
      <c r="W57" s="347">
        <v>171</v>
      </c>
      <c r="X57" s="347">
        <v>222</v>
      </c>
      <c r="Y57" s="347">
        <v>171</v>
      </c>
      <c r="Z57" s="347">
        <v>138</v>
      </c>
      <c r="AA57" s="347">
        <v>146</v>
      </c>
      <c r="AB57" s="347">
        <v>151</v>
      </c>
      <c r="AC57" s="347">
        <v>165</v>
      </c>
      <c r="AD57" s="347">
        <v>144</v>
      </c>
      <c r="AE57" s="347">
        <v>144</v>
      </c>
      <c r="AF57" s="347">
        <v>128</v>
      </c>
      <c r="AG57" s="347">
        <v>200</v>
      </c>
      <c r="AH57" s="347">
        <v>198</v>
      </c>
      <c r="AI57" s="347">
        <v>195</v>
      </c>
      <c r="AJ57" s="347">
        <v>193</v>
      </c>
      <c r="AK57" s="347">
        <v>171</v>
      </c>
      <c r="AL57" s="347">
        <v>172</v>
      </c>
      <c r="AM57" s="347">
        <v>148</v>
      </c>
      <c r="AN57" s="347">
        <v>165</v>
      </c>
      <c r="AO57" s="347">
        <v>149</v>
      </c>
      <c r="AP57" s="347">
        <v>147</v>
      </c>
      <c r="AQ57" s="347">
        <v>160</v>
      </c>
      <c r="AR57" s="347">
        <v>156</v>
      </c>
      <c r="AS57" s="347">
        <v>141</v>
      </c>
      <c r="AT57" s="347">
        <v>181</v>
      </c>
      <c r="AU57" s="347">
        <v>135</v>
      </c>
      <c r="AV57" s="347">
        <v>189</v>
      </c>
      <c r="AW57" s="347">
        <v>174</v>
      </c>
      <c r="AX57" s="347">
        <v>202</v>
      </c>
      <c r="AY57" s="347">
        <v>184</v>
      </c>
      <c r="AZ57" s="347">
        <v>133</v>
      </c>
      <c r="BA57" s="347">
        <v>166</v>
      </c>
      <c r="BB57" s="347">
        <v>171</v>
      </c>
      <c r="BC57" s="347">
        <v>182</v>
      </c>
      <c r="BD57" s="348">
        <v>185</v>
      </c>
      <c r="BE57" s="349">
        <v>177</v>
      </c>
      <c r="BF57" s="350">
        <v>201</v>
      </c>
      <c r="BG57" s="350">
        <v>146</v>
      </c>
      <c r="BH57" s="350">
        <v>175</v>
      </c>
      <c r="BI57" s="350">
        <v>129</v>
      </c>
      <c r="BJ57" s="350">
        <v>203</v>
      </c>
      <c r="BK57" s="350">
        <v>165</v>
      </c>
      <c r="BL57" s="350">
        <v>183</v>
      </c>
      <c r="BM57" s="350">
        <v>207</v>
      </c>
      <c r="BN57" s="350">
        <v>200</v>
      </c>
      <c r="BO57"/>
      <c r="BP57"/>
      <c r="BQ57"/>
      <c r="BR57"/>
    </row>
    <row r="58" spans="1:70" ht="12.75">
      <c r="A58" s="332">
        <v>54</v>
      </c>
      <c r="B58" s="333">
        <f t="shared" si="3"/>
        <v>15</v>
      </c>
      <c r="C58" s="334" t="s">
        <v>148</v>
      </c>
      <c r="D58" s="343" t="s">
        <v>18</v>
      </c>
      <c r="E58" s="344">
        <f t="shared" si="4"/>
        <v>178.1</v>
      </c>
      <c r="F58" s="345">
        <f t="shared" si="5"/>
        <v>50</v>
      </c>
      <c r="G58" s="346">
        <v>144</v>
      </c>
      <c r="H58" s="347">
        <v>134</v>
      </c>
      <c r="I58" s="347">
        <v>182</v>
      </c>
      <c r="J58" s="347">
        <v>173</v>
      </c>
      <c r="K58" s="347">
        <v>149</v>
      </c>
      <c r="L58" s="347">
        <v>157</v>
      </c>
      <c r="M58" s="347">
        <v>219</v>
      </c>
      <c r="N58" s="347">
        <v>179</v>
      </c>
      <c r="O58" s="347">
        <v>215</v>
      </c>
      <c r="P58" s="347">
        <v>179</v>
      </c>
      <c r="Q58" s="347">
        <v>216</v>
      </c>
      <c r="R58" s="347">
        <v>173</v>
      </c>
      <c r="S58" s="347">
        <v>138</v>
      </c>
      <c r="T58" s="347">
        <v>192</v>
      </c>
      <c r="U58" s="347">
        <v>136</v>
      </c>
      <c r="V58" s="347">
        <v>180</v>
      </c>
      <c r="W58" s="347">
        <v>169</v>
      </c>
      <c r="X58" s="347">
        <v>188</v>
      </c>
      <c r="Y58" s="347">
        <v>143</v>
      </c>
      <c r="Z58" s="347">
        <v>158</v>
      </c>
      <c r="AA58" s="347">
        <v>197</v>
      </c>
      <c r="AB58" s="347">
        <v>188</v>
      </c>
      <c r="AC58" s="347">
        <v>198</v>
      </c>
      <c r="AD58" s="347">
        <v>129</v>
      </c>
      <c r="AE58" s="347">
        <v>185</v>
      </c>
      <c r="AF58" s="347">
        <v>127</v>
      </c>
      <c r="AG58" s="347">
        <v>178</v>
      </c>
      <c r="AH58" s="347">
        <v>183</v>
      </c>
      <c r="AI58" s="347">
        <v>258</v>
      </c>
      <c r="AJ58" s="347">
        <v>186</v>
      </c>
      <c r="AK58" s="347">
        <v>190</v>
      </c>
      <c r="AL58" s="347">
        <v>158</v>
      </c>
      <c r="AM58" s="347">
        <v>183</v>
      </c>
      <c r="AN58" s="347">
        <v>206</v>
      </c>
      <c r="AO58" s="347">
        <v>217</v>
      </c>
      <c r="AP58" s="347">
        <v>206</v>
      </c>
      <c r="AQ58" s="347">
        <v>164</v>
      </c>
      <c r="AR58" s="347">
        <v>223</v>
      </c>
      <c r="AS58" s="347">
        <v>168</v>
      </c>
      <c r="AT58" s="347">
        <v>194</v>
      </c>
      <c r="AU58" s="347">
        <v>169</v>
      </c>
      <c r="AV58" s="347">
        <v>108</v>
      </c>
      <c r="AW58" s="347">
        <v>204</v>
      </c>
      <c r="AX58" s="347">
        <v>192</v>
      </c>
      <c r="AY58" s="347">
        <v>177</v>
      </c>
      <c r="AZ58" s="347">
        <v>158</v>
      </c>
      <c r="BA58" s="347">
        <v>184</v>
      </c>
      <c r="BB58" s="347">
        <v>178</v>
      </c>
      <c r="BC58" s="347">
        <v>180</v>
      </c>
      <c r="BD58" s="348">
        <v>193</v>
      </c>
      <c r="BE58" s="349">
        <v>178</v>
      </c>
      <c r="BF58" s="350">
        <v>169</v>
      </c>
      <c r="BG58" s="350">
        <v>181</v>
      </c>
      <c r="BH58" s="350">
        <v>213</v>
      </c>
      <c r="BI58" s="350">
        <v>191</v>
      </c>
      <c r="BJ58" s="350">
        <v>155</v>
      </c>
      <c r="BK58" s="350">
        <v>120</v>
      </c>
      <c r="BL58" s="350">
        <v>159</v>
      </c>
      <c r="BM58" s="350">
        <v>177</v>
      </c>
      <c r="BN58" s="350">
        <v>186</v>
      </c>
      <c r="BO58"/>
      <c r="BP58"/>
      <c r="BQ58"/>
      <c r="BR58"/>
    </row>
    <row r="59" spans="1:70" ht="12.75">
      <c r="A59" s="332">
        <v>55</v>
      </c>
      <c r="B59" s="333">
        <f t="shared" si="3"/>
        <v>35</v>
      </c>
      <c r="C59" s="354" t="s">
        <v>149</v>
      </c>
      <c r="D59" s="335" t="s">
        <v>18</v>
      </c>
      <c r="E59" s="336">
        <f t="shared" si="4"/>
        <v>129</v>
      </c>
      <c r="F59" s="337">
        <f t="shared" si="5"/>
        <v>4</v>
      </c>
      <c r="G59" s="338">
        <v>138</v>
      </c>
      <c r="H59" s="339">
        <v>112</v>
      </c>
      <c r="I59" s="339">
        <v>147</v>
      </c>
      <c r="J59" s="339">
        <v>119</v>
      </c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40"/>
      <c r="BE59" s="341"/>
      <c r="BF59" s="342"/>
      <c r="BG59" s="342"/>
      <c r="BH59" s="342"/>
      <c r="BI59" s="342"/>
      <c r="BJ59" s="342"/>
      <c r="BK59" s="342"/>
      <c r="BL59" s="342"/>
      <c r="BM59" s="342"/>
      <c r="BN59" s="342"/>
      <c r="BO59"/>
      <c r="BP59"/>
      <c r="BQ59"/>
      <c r="BR59"/>
    </row>
    <row r="60" spans="1:70" ht="12.75">
      <c r="A60" s="332">
        <v>56</v>
      </c>
      <c r="B60" s="333">
        <f t="shared" si="3"/>
        <v>28</v>
      </c>
      <c r="C60" s="354" t="s">
        <v>150</v>
      </c>
      <c r="D60" s="335" t="s">
        <v>18</v>
      </c>
      <c r="E60" s="336">
        <f t="shared" si="4"/>
        <v>152.75</v>
      </c>
      <c r="F60" s="337">
        <f t="shared" si="5"/>
        <v>4</v>
      </c>
      <c r="G60" s="338">
        <v>151</v>
      </c>
      <c r="H60" s="339">
        <v>168</v>
      </c>
      <c r="I60" s="339">
        <v>143</v>
      </c>
      <c r="J60" s="339">
        <v>149</v>
      </c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40"/>
      <c r="BE60" s="341"/>
      <c r="BF60" s="342"/>
      <c r="BG60" s="342"/>
      <c r="BH60" s="342"/>
      <c r="BI60" s="342"/>
      <c r="BJ60" s="342"/>
      <c r="BK60" s="342"/>
      <c r="BL60" s="342"/>
      <c r="BM60" s="342"/>
      <c r="BN60" s="342"/>
      <c r="BO60"/>
      <c r="BP60"/>
      <c r="BQ60"/>
      <c r="BR60"/>
    </row>
    <row r="61" spans="1:70" ht="12.75">
      <c r="A61" s="332">
        <v>57</v>
      </c>
      <c r="B61" s="333">
        <f t="shared" si="3"/>
        <v>28</v>
      </c>
      <c r="C61" s="354" t="s">
        <v>150</v>
      </c>
      <c r="D61" s="335" t="s">
        <v>18</v>
      </c>
      <c r="E61" s="336">
        <f t="shared" si="4"/>
        <v>152.75</v>
      </c>
      <c r="F61" s="337">
        <f t="shared" si="5"/>
        <v>4</v>
      </c>
      <c r="G61" s="338">
        <v>151</v>
      </c>
      <c r="H61" s="339">
        <v>168</v>
      </c>
      <c r="I61" s="339">
        <v>143</v>
      </c>
      <c r="J61" s="339">
        <v>149</v>
      </c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40"/>
      <c r="BE61" s="341"/>
      <c r="BF61" s="342"/>
      <c r="BG61" s="342"/>
      <c r="BH61" s="342"/>
      <c r="BI61" s="342"/>
      <c r="BJ61" s="342"/>
      <c r="BK61" s="342"/>
      <c r="BL61" s="342"/>
      <c r="BM61" s="342"/>
      <c r="BN61" s="342"/>
      <c r="BO61"/>
      <c r="BP61"/>
      <c r="BQ61"/>
      <c r="BR61"/>
    </row>
    <row r="62" spans="1:70" ht="12.75">
      <c r="A62" s="332">
        <v>58</v>
      </c>
      <c r="B62" s="333">
        <f t="shared" si="3"/>
        <v>13</v>
      </c>
      <c r="C62" s="334" t="s">
        <v>151</v>
      </c>
      <c r="D62" s="343" t="s">
        <v>14</v>
      </c>
      <c r="E62" s="344">
        <f t="shared" si="4"/>
        <v>182.24</v>
      </c>
      <c r="F62" s="345">
        <f t="shared" si="5"/>
        <v>50</v>
      </c>
      <c r="G62" s="346">
        <v>211</v>
      </c>
      <c r="H62" s="347">
        <v>173</v>
      </c>
      <c r="I62" s="347">
        <v>166</v>
      </c>
      <c r="J62" s="347">
        <v>186</v>
      </c>
      <c r="K62" s="347">
        <v>190</v>
      </c>
      <c r="L62" s="347">
        <v>178</v>
      </c>
      <c r="M62" s="347">
        <v>123</v>
      </c>
      <c r="N62" s="347">
        <v>203</v>
      </c>
      <c r="O62" s="347">
        <v>154</v>
      </c>
      <c r="P62" s="347">
        <v>191</v>
      </c>
      <c r="Q62" s="347">
        <v>236</v>
      </c>
      <c r="R62" s="347">
        <v>200</v>
      </c>
      <c r="S62" s="347">
        <v>227</v>
      </c>
      <c r="T62" s="347">
        <v>190</v>
      </c>
      <c r="U62" s="347">
        <v>167</v>
      </c>
      <c r="V62" s="347">
        <v>220</v>
      </c>
      <c r="W62" s="347">
        <v>169</v>
      </c>
      <c r="X62" s="347">
        <v>200</v>
      </c>
      <c r="Y62" s="347">
        <v>233</v>
      </c>
      <c r="Z62" s="347">
        <v>180</v>
      </c>
      <c r="AA62" s="347">
        <v>202</v>
      </c>
      <c r="AB62" s="347">
        <v>129</v>
      </c>
      <c r="AC62" s="347">
        <v>155</v>
      </c>
      <c r="AD62" s="347">
        <v>154</v>
      </c>
      <c r="AE62" s="347">
        <v>172</v>
      </c>
      <c r="AF62" s="347">
        <v>211</v>
      </c>
      <c r="AG62" s="347">
        <v>151</v>
      </c>
      <c r="AH62" s="347">
        <v>203</v>
      </c>
      <c r="AI62" s="347">
        <v>176</v>
      </c>
      <c r="AJ62" s="347">
        <v>155</v>
      </c>
      <c r="AK62" s="347">
        <v>191</v>
      </c>
      <c r="AL62" s="347">
        <v>133</v>
      </c>
      <c r="AM62" s="347">
        <v>194</v>
      </c>
      <c r="AN62" s="347">
        <v>227</v>
      </c>
      <c r="AO62" s="347">
        <v>193</v>
      </c>
      <c r="AP62" s="347">
        <v>187</v>
      </c>
      <c r="AQ62" s="347">
        <v>176</v>
      </c>
      <c r="AR62" s="347">
        <v>177</v>
      </c>
      <c r="AS62" s="347">
        <v>193</v>
      </c>
      <c r="AT62" s="347">
        <v>176</v>
      </c>
      <c r="AU62" s="347">
        <v>161</v>
      </c>
      <c r="AV62" s="347">
        <v>231</v>
      </c>
      <c r="AW62" s="347">
        <v>180</v>
      </c>
      <c r="AX62" s="347">
        <v>140</v>
      </c>
      <c r="AY62" s="347">
        <v>152</v>
      </c>
      <c r="AZ62" s="347">
        <v>198</v>
      </c>
      <c r="BA62" s="347">
        <v>138</v>
      </c>
      <c r="BB62" s="347">
        <v>181</v>
      </c>
      <c r="BC62" s="347">
        <v>166</v>
      </c>
      <c r="BD62" s="348">
        <v>213</v>
      </c>
      <c r="BE62" s="349">
        <v>186</v>
      </c>
      <c r="BF62" s="350">
        <v>137</v>
      </c>
      <c r="BG62" s="350">
        <v>215</v>
      </c>
      <c r="BH62" s="350">
        <v>163</v>
      </c>
      <c r="BI62" s="350">
        <v>153</v>
      </c>
      <c r="BJ62" s="350">
        <v>169</v>
      </c>
      <c r="BK62" s="350">
        <v>248</v>
      </c>
      <c r="BL62" s="350">
        <v>178</v>
      </c>
      <c r="BM62" s="350">
        <v>169</v>
      </c>
      <c r="BN62" s="350">
        <v>191</v>
      </c>
      <c r="BO62"/>
      <c r="BP62"/>
      <c r="BQ62"/>
      <c r="BR62"/>
    </row>
    <row r="63" spans="1:70" ht="12.75">
      <c r="A63" s="332">
        <v>59</v>
      </c>
      <c r="B63" s="333">
        <f t="shared" si="3"/>
        <v>0</v>
      </c>
      <c r="C63" s="334" t="s">
        <v>152</v>
      </c>
      <c r="D63" s="343" t="s">
        <v>18</v>
      </c>
      <c r="E63" s="344">
        <f t="shared" si="4"/>
        <v>209.25581395348837</v>
      </c>
      <c r="F63" s="345">
        <f t="shared" si="5"/>
        <v>43</v>
      </c>
      <c r="G63" s="346">
        <v>214</v>
      </c>
      <c r="H63" s="347">
        <v>176</v>
      </c>
      <c r="I63" s="347">
        <v>232</v>
      </c>
      <c r="J63" s="347">
        <v>177</v>
      </c>
      <c r="K63" s="347">
        <v>177</v>
      </c>
      <c r="L63" s="347">
        <v>265</v>
      </c>
      <c r="M63" s="347">
        <v>238</v>
      </c>
      <c r="N63" s="347">
        <v>225</v>
      </c>
      <c r="O63" s="347">
        <v>223</v>
      </c>
      <c r="P63" s="347">
        <v>186</v>
      </c>
      <c r="Q63" s="347">
        <v>172</v>
      </c>
      <c r="R63" s="347">
        <v>256</v>
      </c>
      <c r="S63" s="347">
        <v>197</v>
      </c>
      <c r="T63" s="347">
        <v>278</v>
      </c>
      <c r="U63" s="347">
        <v>255</v>
      </c>
      <c r="V63" s="347">
        <v>212</v>
      </c>
      <c r="W63" s="347">
        <v>191</v>
      </c>
      <c r="X63" s="347">
        <v>177</v>
      </c>
      <c r="Y63" s="347">
        <v>191</v>
      </c>
      <c r="Z63" s="347">
        <v>170</v>
      </c>
      <c r="AA63" s="347">
        <v>223</v>
      </c>
      <c r="AB63" s="347">
        <v>201</v>
      </c>
      <c r="AC63" s="347">
        <v>209</v>
      </c>
      <c r="AD63" s="347">
        <v>202</v>
      </c>
      <c r="AE63" s="347">
        <v>193</v>
      </c>
      <c r="AF63" s="347">
        <v>189</v>
      </c>
      <c r="AG63" s="347">
        <v>228</v>
      </c>
      <c r="AH63" s="347">
        <v>236</v>
      </c>
      <c r="AI63" s="347">
        <v>239</v>
      </c>
      <c r="AJ63" s="347">
        <v>168</v>
      </c>
      <c r="AK63" s="347">
        <v>181</v>
      </c>
      <c r="AL63" s="347">
        <v>195</v>
      </c>
      <c r="AM63" s="347">
        <v>247</v>
      </c>
      <c r="AN63" s="347">
        <v>214</v>
      </c>
      <c r="AO63" s="347">
        <v>180</v>
      </c>
      <c r="AP63" s="347">
        <v>226</v>
      </c>
      <c r="AQ63" s="347">
        <v>242</v>
      </c>
      <c r="AR63" s="347">
        <v>191</v>
      </c>
      <c r="AS63" s="347">
        <v>189</v>
      </c>
      <c r="AT63" s="347">
        <v>184</v>
      </c>
      <c r="AU63" s="347">
        <v>213</v>
      </c>
      <c r="AV63" s="347">
        <v>194</v>
      </c>
      <c r="AW63" s="347">
        <v>242</v>
      </c>
      <c r="AX63" s="347"/>
      <c r="AY63" s="347"/>
      <c r="AZ63" s="347"/>
      <c r="BA63" s="347"/>
      <c r="BB63" s="347"/>
      <c r="BC63" s="347"/>
      <c r="BD63" s="348"/>
      <c r="BE63" s="349"/>
      <c r="BF63" s="350"/>
      <c r="BG63" s="350"/>
      <c r="BH63" s="350"/>
      <c r="BI63" s="350"/>
      <c r="BJ63" s="350"/>
      <c r="BK63" s="350"/>
      <c r="BL63" s="350"/>
      <c r="BM63" s="350"/>
      <c r="BN63" s="350"/>
      <c r="BO63"/>
      <c r="BP63"/>
      <c r="BQ63"/>
      <c r="BR63"/>
    </row>
    <row r="64" spans="1:70" ht="12.75">
      <c r="A64" s="332">
        <v>60</v>
      </c>
      <c r="B64" s="333">
        <f t="shared" si="3"/>
        <v>12</v>
      </c>
      <c r="C64" s="334" t="s">
        <v>153</v>
      </c>
      <c r="D64" s="343" t="s">
        <v>18</v>
      </c>
      <c r="E64" s="344">
        <f t="shared" si="4"/>
        <v>185.5</v>
      </c>
      <c r="F64" s="345">
        <f t="shared" si="5"/>
        <v>46</v>
      </c>
      <c r="G64" s="346">
        <v>170</v>
      </c>
      <c r="H64" s="347">
        <v>207</v>
      </c>
      <c r="I64" s="347">
        <v>165</v>
      </c>
      <c r="J64" s="347">
        <v>191</v>
      </c>
      <c r="K64" s="347">
        <v>173</v>
      </c>
      <c r="L64" s="347">
        <v>253</v>
      </c>
      <c r="M64" s="347">
        <v>259</v>
      </c>
      <c r="N64" s="347">
        <v>204</v>
      </c>
      <c r="O64" s="347">
        <v>146</v>
      </c>
      <c r="P64" s="347">
        <v>177</v>
      </c>
      <c r="Q64" s="347">
        <v>151</v>
      </c>
      <c r="R64" s="347">
        <v>188</v>
      </c>
      <c r="S64" s="347">
        <v>192</v>
      </c>
      <c r="T64" s="347">
        <v>189</v>
      </c>
      <c r="U64" s="347">
        <v>206</v>
      </c>
      <c r="V64" s="347">
        <v>154</v>
      </c>
      <c r="W64" s="347">
        <v>205</v>
      </c>
      <c r="X64" s="347">
        <v>181</v>
      </c>
      <c r="Y64" s="347">
        <v>179</v>
      </c>
      <c r="Z64" s="347">
        <v>179</v>
      </c>
      <c r="AA64" s="347">
        <v>187</v>
      </c>
      <c r="AB64" s="347">
        <v>191</v>
      </c>
      <c r="AC64" s="347">
        <v>221</v>
      </c>
      <c r="AD64" s="347">
        <v>245</v>
      </c>
      <c r="AE64" s="347">
        <v>191</v>
      </c>
      <c r="AF64" s="347">
        <v>180</v>
      </c>
      <c r="AG64" s="347">
        <v>225</v>
      </c>
      <c r="AH64" s="347">
        <v>172</v>
      </c>
      <c r="AI64" s="347">
        <v>176</v>
      </c>
      <c r="AJ64" s="347">
        <v>180</v>
      </c>
      <c r="AK64" s="347">
        <v>212</v>
      </c>
      <c r="AL64" s="347">
        <v>196</v>
      </c>
      <c r="AM64" s="347">
        <v>180</v>
      </c>
      <c r="AN64" s="347">
        <v>219</v>
      </c>
      <c r="AO64" s="347">
        <v>147</v>
      </c>
      <c r="AP64" s="347">
        <v>154</v>
      </c>
      <c r="AQ64" s="347">
        <v>180</v>
      </c>
      <c r="AR64" s="347">
        <v>117</v>
      </c>
      <c r="AS64" s="347">
        <v>174</v>
      </c>
      <c r="AT64" s="347">
        <v>148</v>
      </c>
      <c r="AU64" s="347">
        <v>168</v>
      </c>
      <c r="AV64" s="347">
        <v>148</v>
      </c>
      <c r="AW64" s="347">
        <v>170</v>
      </c>
      <c r="AX64" s="347">
        <v>219</v>
      </c>
      <c r="AY64" s="347">
        <v>202</v>
      </c>
      <c r="AZ64" s="347">
        <v>162</v>
      </c>
      <c r="BA64" s="347"/>
      <c r="BB64" s="347"/>
      <c r="BC64" s="347"/>
      <c r="BD64" s="348"/>
      <c r="BE64" s="349"/>
      <c r="BF64" s="350"/>
      <c r="BG64" s="350"/>
      <c r="BH64" s="350"/>
      <c r="BI64" s="350"/>
      <c r="BJ64" s="350"/>
      <c r="BK64" s="350"/>
      <c r="BL64" s="350"/>
      <c r="BM64" s="350"/>
      <c r="BN64" s="350"/>
      <c r="BO64"/>
      <c r="BP64"/>
      <c r="BQ64"/>
      <c r="BR64"/>
    </row>
    <row r="65" spans="1:70" ht="12.75">
      <c r="A65" s="332">
        <v>61</v>
      </c>
      <c r="B65" s="333">
        <f t="shared" si="3"/>
        <v>16</v>
      </c>
      <c r="C65" s="334" t="s">
        <v>154</v>
      </c>
      <c r="D65" s="343" t="s">
        <v>18</v>
      </c>
      <c r="E65" s="344">
        <f t="shared" si="4"/>
        <v>177.1818181818182</v>
      </c>
      <c r="F65" s="345">
        <f t="shared" si="5"/>
        <v>33</v>
      </c>
      <c r="G65" s="346">
        <v>153</v>
      </c>
      <c r="H65" s="347">
        <v>158</v>
      </c>
      <c r="I65" s="347">
        <v>201</v>
      </c>
      <c r="J65" s="347">
        <v>143</v>
      </c>
      <c r="K65" s="347">
        <v>161</v>
      </c>
      <c r="L65" s="347">
        <v>167</v>
      </c>
      <c r="M65" s="347">
        <v>194</v>
      </c>
      <c r="N65" s="347">
        <v>207</v>
      </c>
      <c r="O65" s="347">
        <v>165</v>
      </c>
      <c r="P65" s="347">
        <v>195</v>
      </c>
      <c r="Q65" s="347">
        <v>122</v>
      </c>
      <c r="R65" s="347">
        <v>156</v>
      </c>
      <c r="S65" s="347">
        <v>202</v>
      </c>
      <c r="T65" s="347">
        <v>142</v>
      </c>
      <c r="U65" s="347">
        <v>149</v>
      </c>
      <c r="V65" s="347">
        <v>173</v>
      </c>
      <c r="W65" s="347">
        <v>176</v>
      </c>
      <c r="X65" s="347">
        <v>224</v>
      </c>
      <c r="Y65" s="347">
        <v>211</v>
      </c>
      <c r="Z65" s="347">
        <v>235</v>
      </c>
      <c r="AA65" s="347">
        <v>171</v>
      </c>
      <c r="AB65" s="347">
        <v>169</v>
      </c>
      <c r="AC65" s="347">
        <v>267</v>
      </c>
      <c r="AD65" s="347">
        <v>171</v>
      </c>
      <c r="AE65" s="347">
        <v>170</v>
      </c>
      <c r="AF65" s="347">
        <v>200</v>
      </c>
      <c r="AG65" s="347">
        <v>151</v>
      </c>
      <c r="AH65" s="347">
        <v>202</v>
      </c>
      <c r="AI65" s="347">
        <v>178</v>
      </c>
      <c r="AJ65" s="347">
        <v>143</v>
      </c>
      <c r="AK65" s="347">
        <v>199</v>
      </c>
      <c r="AL65" s="347">
        <v>170</v>
      </c>
      <c r="AM65" s="347">
        <v>122</v>
      </c>
      <c r="AN65" s="347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  <c r="BD65" s="348"/>
      <c r="BE65" s="349"/>
      <c r="BF65" s="350"/>
      <c r="BG65" s="350"/>
      <c r="BH65" s="350"/>
      <c r="BI65" s="350"/>
      <c r="BJ65" s="350"/>
      <c r="BK65" s="350"/>
      <c r="BL65" s="350"/>
      <c r="BM65" s="350"/>
      <c r="BN65" s="350"/>
      <c r="BO65"/>
      <c r="BP65"/>
      <c r="BQ65"/>
      <c r="BR65"/>
    </row>
    <row r="66" spans="1:70" ht="12.75">
      <c r="A66" s="332">
        <v>62</v>
      </c>
      <c r="B66" s="333">
        <f t="shared" si="3"/>
        <v>21</v>
      </c>
      <c r="C66" s="334" t="s">
        <v>155</v>
      </c>
      <c r="D66" s="343" t="s">
        <v>18</v>
      </c>
      <c r="E66" s="344">
        <f t="shared" si="4"/>
        <v>166.2</v>
      </c>
      <c r="F66" s="345">
        <f t="shared" si="5"/>
        <v>50</v>
      </c>
      <c r="G66" s="346">
        <v>196</v>
      </c>
      <c r="H66" s="347">
        <v>160</v>
      </c>
      <c r="I66" s="347">
        <v>134</v>
      </c>
      <c r="J66" s="347">
        <v>190</v>
      </c>
      <c r="K66" s="347">
        <v>180</v>
      </c>
      <c r="L66" s="347">
        <v>170</v>
      </c>
      <c r="M66" s="347">
        <v>176</v>
      </c>
      <c r="N66" s="347">
        <v>174</v>
      </c>
      <c r="O66" s="347">
        <v>205</v>
      </c>
      <c r="P66" s="347">
        <v>178</v>
      </c>
      <c r="Q66" s="347">
        <v>141</v>
      </c>
      <c r="R66" s="347">
        <v>192</v>
      </c>
      <c r="S66" s="347">
        <v>196</v>
      </c>
      <c r="T66" s="347">
        <v>176</v>
      </c>
      <c r="U66" s="347">
        <v>172</v>
      </c>
      <c r="V66" s="347">
        <v>170</v>
      </c>
      <c r="W66" s="347">
        <v>161</v>
      </c>
      <c r="X66" s="347">
        <v>205</v>
      </c>
      <c r="Y66" s="347">
        <v>169</v>
      </c>
      <c r="Z66" s="347">
        <v>160</v>
      </c>
      <c r="AA66" s="347">
        <v>165</v>
      </c>
      <c r="AB66" s="347">
        <v>177</v>
      </c>
      <c r="AC66" s="347">
        <v>127</v>
      </c>
      <c r="AD66" s="347">
        <v>175</v>
      </c>
      <c r="AE66" s="347">
        <v>180</v>
      </c>
      <c r="AF66" s="347">
        <v>125</v>
      </c>
      <c r="AG66" s="347">
        <v>210</v>
      </c>
      <c r="AH66" s="347">
        <v>137</v>
      </c>
      <c r="AI66" s="347">
        <v>164</v>
      </c>
      <c r="AJ66" s="347">
        <v>190</v>
      </c>
      <c r="AK66" s="347">
        <v>172</v>
      </c>
      <c r="AL66" s="347">
        <v>165</v>
      </c>
      <c r="AM66" s="347">
        <v>146</v>
      </c>
      <c r="AN66" s="347">
        <v>184</v>
      </c>
      <c r="AO66" s="347">
        <v>150</v>
      </c>
      <c r="AP66" s="347">
        <v>161</v>
      </c>
      <c r="AQ66" s="347">
        <v>205</v>
      </c>
      <c r="AR66" s="347">
        <v>165</v>
      </c>
      <c r="AS66" s="347">
        <v>171</v>
      </c>
      <c r="AT66" s="347">
        <v>130</v>
      </c>
      <c r="AU66" s="347">
        <v>178</v>
      </c>
      <c r="AV66" s="347">
        <v>156</v>
      </c>
      <c r="AW66" s="347">
        <v>171</v>
      </c>
      <c r="AX66" s="347">
        <v>119</v>
      </c>
      <c r="AY66" s="347">
        <v>187</v>
      </c>
      <c r="AZ66" s="347">
        <v>136</v>
      </c>
      <c r="BA66" s="347">
        <v>103</v>
      </c>
      <c r="BB66" s="347">
        <v>125</v>
      </c>
      <c r="BC66" s="347">
        <v>176</v>
      </c>
      <c r="BD66" s="348">
        <v>155</v>
      </c>
      <c r="BE66" s="349">
        <v>189</v>
      </c>
      <c r="BF66" s="350">
        <v>142</v>
      </c>
      <c r="BG66" s="350">
        <v>153</v>
      </c>
      <c r="BH66" s="350">
        <v>163</v>
      </c>
      <c r="BI66" s="350">
        <v>144</v>
      </c>
      <c r="BJ66" s="350">
        <v>177</v>
      </c>
      <c r="BK66" s="350"/>
      <c r="BL66" s="350"/>
      <c r="BM66" s="350"/>
      <c r="BN66" s="350"/>
      <c r="BO66"/>
      <c r="BP66"/>
      <c r="BQ66"/>
      <c r="BR66"/>
    </row>
    <row r="67" spans="1:70" ht="12.75">
      <c r="A67" s="332">
        <v>63</v>
      </c>
      <c r="B67" s="333">
        <f t="shared" si="3"/>
        <v>14</v>
      </c>
      <c r="C67" s="334" t="s">
        <v>91</v>
      </c>
      <c r="D67" s="343" t="s">
        <v>18</v>
      </c>
      <c r="E67" s="344">
        <f t="shared" si="4"/>
        <v>180.92</v>
      </c>
      <c r="F67" s="345">
        <f t="shared" si="5"/>
        <v>50</v>
      </c>
      <c r="G67" s="346">
        <v>155</v>
      </c>
      <c r="H67" s="347">
        <v>171</v>
      </c>
      <c r="I67" s="347">
        <v>202</v>
      </c>
      <c r="J67" s="347">
        <v>179</v>
      </c>
      <c r="K67" s="347">
        <v>161</v>
      </c>
      <c r="L67" s="347">
        <v>159</v>
      </c>
      <c r="M67" s="347">
        <v>220</v>
      </c>
      <c r="N67" s="347">
        <v>204</v>
      </c>
      <c r="O67" s="347">
        <v>205</v>
      </c>
      <c r="P67" s="347">
        <v>152</v>
      </c>
      <c r="Q67" s="347">
        <v>148</v>
      </c>
      <c r="R67" s="347">
        <v>116</v>
      </c>
      <c r="S67" s="347">
        <v>158</v>
      </c>
      <c r="T67" s="347">
        <v>158</v>
      </c>
      <c r="U67" s="347">
        <v>207</v>
      </c>
      <c r="V67" s="347">
        <v>168</v>
      </c>
      <c r="W67" s="347">
        <v>166</v>
      </c>
      <c r="X67" s="347">
        <v>267</v>
      </c>
      <c r="Y67" s="347">
        <v>178</v>
      </c>
      <c r="Z67" s="347">
        <v>190</v>
      </c>
      <c r="AA67" s="347">
        <v>189</v>
      </c>
      <c r="AB67" s="347">
        <v>181</v>
      </c>
      <c r="AC67" s="347">
        <v>153</v>
      </c>
      <c r="AD67" s="347">
        <v>220</v>
      </c>
      <c r="AE67" s="347">
        <v>202</v>
      </c>
      <c r="AF67" s="347">
        <v>180</v>
      </c>
      <c r="AG67" s="347">
        <v>268</v>
      </c>
      <c r="AH67" s="347">
        <v>231</v>
      </c>
      <c r="AI67" s="347">
        <v>201</v>
      </c>
      <c r="AJ67" s="347">
        <v>128</v>
      </c>
      <c r="AK67" s="347">
        <v>222</v>
      </c>
      <c r="AL67" s="347">
        <v>180</v>
      </c>
      <c r="AM67" s="347">
        <v>165</v>
      </c>
      <c r="AN67" s="347">
        <v>232</v>
      </c>
      <c r="AO67" s="347">
        <v>146</v>
      </c>
      <c r="AP67" s="347">
        <v>117</v>
      </c>
      <c r="AQ67" s="347">
        <v>214</v>
      </c>
      <c r="AR67" s="347">
        <v>181</v>
      </c>
      <c r="AS67" s="347">
        <v>199</v>
      </c>
      <c r="AT67" s="347">
        <v>148</v>
      </c>
      <c r="AU67" s="347">
        <v>157</v>
      </c>
      <c r="AV67" s="347">
        <v>189</v>
      </c>
      <c r="AW67" s="347">
        <v>230</v>
      </c>
      <c r="AX67" s="347">
        <v>116</v>
      </c>
      <c r="AY67" s="347">
        <v>180</v>
      </c>
      <c r="AZ67" s="347">
        <v>195</v>
      </c>
      <c r="BA67" s="347">
        <v>122</v>
      </c>
      <c r="BB67" s="347">
        <v>170</v>
      </c>
      <c r="BC67" s="347">
        <v>179</v>
      </c>
      <c r="BD67" s="348">
        <v>187</v>
      </c>
      <c r="BE67" s="349">
        <v>150</v>
      </c>
      <c r="BF67" s="350">
        <v>183</v>
      </c>
      <c r="BG67" s="350">
        <v>165</v>
      </c>
      <c r="BH67" s="350">
        <v>229</v>
      </c>
      <c r="BI67" s="350">
        <v>139</v>
      </c>
      <c r="BJ67" s="350">
        <v>158</v>
      </c>
      <c r="BK67" s="350">
        <v>177</v>
      </c>
      <c r="BL67" s="350">
        <v>211</v>
      </c>
      <c r="BM67" s="350">
        <v>199</v>
      </c>
      <c r="BN67" s="350">
        <v>130</v>
      </c>
      <c r="BO67"/>
      <c r="BP67"/>
      <c r="BQ67"/>
      <c r="BR67"/>
    </row>
    <row r="68" spans="1:70" ht="12.75">
      <c r="A68" s="332">
        <v>64</v>
      </c>
      <c r="B68" s="333">
        <f t="shared" si="3"/>
        <v>14</v>
      </c>
      <c r="C68" s="334" t="s">
        <v>156</v>
      </c>
      <c r="D68" s="343" t="s">
        <v>18</v>
      </c>
      <c r="E68" s="344">
        <f t="shared" si="4"/>
        <v>181.34</v>
      </c>
      <c r="F68" s="345">
        <f t="shared" si="5"/>
        <v>50</v>
      </c>
      <c r="G68" s="346">
        <v>162</v>
      </c>
      <c r="H68" s="347">
        <v>165</v>
      </c>
      <c r="I68" s="347">
        <v>230</v>
      </c>
      <c r="J68" s="347">
        <v>224</v>
      </c>
      <c r="K68" s="347">
        <v>162</v>
      </c>
      <c r="L68" s="347">
        <v>157</v>
      </c>
      <c r="M68" s="347">
        <v>195</v>
      </c>
      <c r="N68" s="347">
        <v>204</v>
      </c>
      <c r="O68" s="347">
        <v>191</v>
      </c>
      <c r="P68" s="347">
        <v>186</v>
      </c>
      <c r="Q68" s="347">
        <v>163</v>
      </c>
      <c r="R68" s="347">
        <v>177</v>
      </c>
      <c r="S68" s="347">
        <v>172</v>
      </c>
      <c r="T68" s="347">
        <v>248</v>
      </c>
      <c r="U68" s="347">
        <v>191</v>
      </c>
      <c r="V68" s="347">
        <v>161</v>
      </c>
      <c r="W68" s="347">
        <v>186</v>
      </c>
      <c r="X68" s="347">
        <v>223</v>
      </c>
      <c r="Y68" s="347">
        <v>167</v>
      </c>
      <c r="Z68" s="347">
        <v>157</v>
      </c>
      <c r="AA68" s="347">
        <v>194</v>
      </c>
      <c r="AB68" s="347">
        <v>188</v>
      </c>
      <c r="AC68" s="347">
        <v>187</v>
      </c>
      <c r="AD68" s="347">
        <v>137</v>
      </c>
      <c r="AE68" s="347">
        <v>192</v>
      </c>
      <c r="AF68" s="347">
        <v>179</v>
      </c>
      <c r="AG68" s="347">
        <v>179</v>
      </c>
      <c r="AH68" s="347">
        <v>200</v>
      </c>
      <c r="AI68" s="347">
        <v>168</v>
      </c>
      <c r="AJ68" s="347">
        <v>167</v>
      </c>
      <c r="AK68" s="347">
        <v>197</v>
      </c>
      <c r="AL68" s="347">
        <v>194</v>
      </c>
      <c r="AM68" s="347">
        <v>150</v>
      </c>
      <c r="AN68" s="347">
        <v>170</v>
      </c>
      <c r="AO68" s="347">
        <v>220</v>
      </c>
      <c r="AP68" s="347">
        <v>146</v>
      </c>
      <c r="AQ68" s="347">
        <v>175</v>
      </c>
      <c r="AR68" s="347">
        <v>212</v>
      </c>
      <c r="AS68" s="347">
        <v>180</v>
      </c>
      <c r="AT68" s="347">
        <v>223</v>
      </c>
      <c r="AU68" s="347">
        <v>209</v>
      </c>
      <c r="AV68" s="347">
        <v>158</v>
      </c>
      <c r="AW68" s="347">
        <v>86</v>
      </c>
      <c r="AX68" s="347">
        <v>171</v>
      </c>
      <c r="AY68" s="347">
        <v>136</v>
      </c>
      <c r="AZ68" s="347">
        <v>176</v>
      </c>
      <c r="BA68" s="347">
        <v>216</v>
      </c>
      <c r="BB68" s="347">
        <v>191</v>
      </c>
      <c r="BC68" s="347">
        <v>183</v>
      </c>
      <c r="BD68" s="348">
        <v>162</v>
      </c>
      <c r="BE68" s="349">
        <v>249</v>
      </c>
      <c r="BF68" s="350">
        <v>200</v>
      </c>
      <c r="BG68" s="350">
        <v>192</v>
      </c>
      <c r="BH68" s="350">
        <v>184</v>
      </c>
      <c r="BI68" s="350">
        <v>266</v>
      </c>
      <c r="BJ68" s="350">
        <v>176</v>
      </c>
      <c r="BK68" s="350">
        <v>164</v>
      </c>
      <c r="BL68" s="350">
        <v>147</v>
      </c>
      <c r="BM68" s="350">
        <v>141</v>
      </c>
      <c r="BN68" s="350">
        <v>179</v>
      </c>
      <c r="BO68"/>
      <c r="BP68"/>
      <c r="BQ68"/>
      <c r="BR68"/>
    </row>
    <row r="69" spans="1:70" ht="12.75">
      <c r="A69" s="332">
        <v>65</v>
      </c>
      <c r="B69" s="333">
        <f aca="true" t="shared" si="6" ref="B69:B100">IF(F69&gt;0,ROUNDDOWN(IF(E69&lt;140,35,IF(E69&gt;=210,0,IF(E69&gt;=140,(210-E69)*0.5))),0),"")</f>
        <v>15</v>
      </c>
      <c r="C69" s="334" t="s">
        <v>57</v>
      </c>
      <c r="D69" s="343" t="s">
        <v>18</v>
      </c>
      <c r="E69" s="344">
        <f aca="true" t="shared" si="7" ref="E69:E100">IF(F69&gt;0,AVERAGE(G69:BD69),"")</f>
        <v>179.66</v>
      </c>
      <c r="F69" s="345">
        <f aca="true" t="shared" si="8" ref="F69:F100">COUNT(G69:BD69)</f>
        <v>50</v>
      </c>
      <c r="G69" s="346">
        <v>167</v>
      </c>
      <c r="H69" s="347">
        <v>243</v>
      </c>
      <c r="I69" s="347">
        <v>153</v>
      </c>
      <c r="J69" s="347">
        <v>174</v>
      </c>
      <c r="K69" s="347">
        <v>187</v>
      </c>
      <c r="L69" s="347">
        <v>202</v>
      </c>
      <c r="M69" s="347">
        <v>157</v>
      </c>
      <c r="N69" s="347">
        <v>139</v>
      </c>
      <c r="O69" s="347">
        <v>184</v>
      </c>
      <c r="P69" s="347">
        <v>167</v>
      </c>
      <c r="Q69" s="347">
        <v>238</v>
      </c>
      <c r="R69" s="347">
        <v>188</v>
      </c>
      <c r="S69" s="347">
        <v>195</v>
      </c>
      <c r="T69" s="347">
        <v>160</v>
      </c>
      <c r="U69" s="347">
        <v>199</v>
      </c>
      <c r="V69" s="347">
        <v>172</v>
      </c>
      <c r="W69" s="347">
        <v>188</v>
      </c>
      <c r="X69" s="347">
        <v>176</v>
      </c>
      <c r="Y69" s="347">
        <v>153</v>
      </c>
      <c r="Z69" s="347">
        <v>199</v>
      </c>
      <c r="AA69" s="347">
        <v>150</v>
      </c>
      <c r="AB69" s="347">
        <v>216</v>
      </c>
      <c r="AC69" s="347">
        <v>162</v>
      </c>
      <c r="AD69" s="347">
        <v>189</v>
      </c>
      <c r="AE69" s="347">
        <v>145</v>
      </c>
      <c r="AF69" s="347">
        <v>176</v>
      </c>
      <c r="AG69" s="347">
        <v>176</v>
      </c>
      <c r="AH69" s="347">
        <v>186</v>
      </c>
      <c r="AI69" s="347">
        <v>200</v>
      </c>
      <c r="AJ69" s="347">
        <v>136</v>
      </c>
      <c r="AK69" s="347">
        <v>196</v>
      </c>
      <c r="AL69" s="347">
        <v>181</v>
      </c>
      <c r="AM69" s="347">
        <v>138</v>
      </c>
      <c r="AN69" s="347">
        <v>141</v>
      </c>
      <c r="AO69" s="347">
        <v>165</v>
      </c>
      <c r="AP69" s="347">
        <v>170</v>
      </c>
      <c r="AQ69" s="347">
        <v>155</v>
      </c>
      <c r="AR69" s="347">
        <v>203</v>
      </c>
      <c r="AS69" s="347">
        <v>187</v>
      </c>
      <c r="AT69" s="347">
        <v>191</v>
      </c>
      <c r="AU69" s="347">
        <v>213</v>
      </c>
      <c r="AV69" s="347">
        <v>174</v>
      </c>
      <c r="AW69" s="347">
        <v>192</v>
      </c>
      <c r="AX69" s="347">
        <v>210</v>
      </c>
      <c r="AY69" s="347">
        <v>193</v>
      </c>
      <c r="AZ69" s="347">
        <v>154</v>
      </c>
      <c r="BA69" s="347">
        <v>184</v>
      </c>
      <c r="BB69" s="347">
        <v>188</v>
      </c>
      <c r="BC69" s="347">
        <v>169</v>
      </c>
      <c r="BD69" s="348">
        <v>202</v>
      </c>
      <c r="BE69" s="349">
        <v>199</v>
      </c>
      <c r="BF69" s="350">
        <v>170</v>
      </c>
      <c r="BG69" s="350">
        <v>167</v>
      </c>
      <c r="BH69" s="350">
        <v>218</v>
      </c>
      <c r="BI69" s="350">
        <v>190</v>
      </c>
      <c r="BJ69" s="350">
        <v>228</v>
      </c>
      <c r="BK69" s="350">
        <v>201</v>
      </c>
      <c r="BL69" s="350">
        <v>162</v>
      </c>
      <c r="BM69" s="350">
        <v>168</v>
      </c>
      <c r="BN69" s="350">
        <v>177</v>
      </c>
      <c r="BO69"/>
      <c r="BP69"/>
      <c r="BQ69"/>
      <c r="BR69"/>
    </row>
    <row r="70" spans="1:70" ht="12.75">
      <c r="A70" s="332">
        <v>66</v>
      </c>
      <c r="B70" s="333">
        <f t="shared" si="6"/>
        <v>11</v>
      </c>
      <c r="C70" s="334" t="s">
        <v>157</v>
      </c>
      <c r="D70" s="343" t="s">
        <v>18</v>
      </c>
      <c r="E70" s="344">
        <f t="shared" si="7"/>
        <v>187.76</v>
      </c>
      <c r="F70" s="345">
        <f t="shared" si="8"/>
        <v>50</v>
      </c>
      <c r="G70" s="346">
        <v>166</v>
      </c>
      <c r="H70" s="347">
        <v>223</v>
      </c>
      <c r="I70" s="347">
        <v>115</v>
      </c>
      <c r="J70" s="347">
        <v>161</v>
      </c>
      <c r="K70" s="347">
        <v>197</v>
      </c>
      <c r="L70" s="347">
        <v>171</v>
      </c>
      <c r="M70" s="347">
        <v>183</v>
      </c>
      <c r="N70" s="347">
        <v>178</v>
      </c>
      <c r="O70" s="347">
        <v>151</v>
      </c>
      <c r="P70" s="347">
        <v>218</v>
      </c>
      <c r="Q70" s="347">
        <v>193</v>
      </c>
      <c r="R70" s="347">
        <v>213</v>
      </c>
      <c r="S70" s="347">
        <v>179</v>
      </c>
      <c r="T70" s="347">
        <v>166</v>
      </c>
      <c r="U70" s="347">
        <v>204</v>
      </c>
      <c r="V70" s="347">
        <v>183</v>
      </c>
      <c r="W70" s="347">
        <v>209</v>
      </c>
      <c r="X70" s="347">
        <v>199</v>
      </c>
      <c r="Y70" s="347">
        <v>214</v>
      </c>
      <c r="Z70" s="347">
        <v>191</v>
      </c>
      <c r="AA70" s="347">
        <v>193</v>
      </c>
      <c r="AB70" s="347">
        <v>225</v>
      </c>
      <c r="AC70" s="347">
        <v>171</v>
      </c>
      <c r="AD70" s="347">
        <v>212</v>
      </c>
      <c r="AE70" s="347">
        <v>216</v>
      </c>
      <c r="AF70" s="347">
        <v>160</v>
      </c>
      <c r="AG70" s="347">
        <v>222</v>
      </c>
      <c r="AH70" s="347">
        <v>223</v>
      </c>
      <c r="AI70" s="347">
        <v>192</v>
      </c>
      <c r="AJ70" s="347">
        <v>183</v>
      </c>
      <c r="AK70" s="347">
        <v>196</v>
      </c>
      <c r="AL70" s="347">
        <v>150</v>
      </c>
      <c r="AM70" s="347">
        <v>164</v>
      </c>
      <c r="AN70" s="347">
        <v>187</v>
      </c>
      <c r="AO70" s="347">
        <v>178</v>
      </c>
      <c r="AP70" s="347">
        <v>156</v>
      </c>
      <c r="AQ70" s="347">
        <v>208</v>
      </c>
      <c r="AR70" s="347">
        <v>191</v>
      </c>
      <c r="AS70" s="347">
        <v>188</v>
      </c>
      <c r="AT70" s="347">
        <v>221</v>
      </c>
      <c r="AU70" s="347">
        <v>158</v>
      </c>
      <c r="AV70" s="347">
        <v>203</v>
      </c>
      <c r="AW70" s="347">
        <v>164</v>
      </c>
      <c r="AX70" s="347">
        <v>229</v>
      </c>
      <c r="AY70" s="347">
        <v>214</v>
      </c>
      <c r="AZ70" s="347">
        <v>137</v>
      </c>
      <c r="BA70" s="347">
        <v>213</v>
      </c>
      <c r="BB70" s="347">
        <v>155</v>
      </c>
      <c r="BC70" s="347">
        <v>186</v>
      </c>
      <c r="BD70" s="348">
        <v>179</v>
      </c>
      <c r="BE70" s="349">
        <v>217</v>
      </c>
      <c r="BF70" s="350">
        <v>213</v>
      </c>
      <c r="BG70" s="350">
        <v>189</v>
      </c>
      <c r="BH70" s="350">
        <v>198</v>
      </c>
      <c r="BI70" s="350">
        <v>242</v>
      </c>
      <c r="BJ70" s="350">
        <v>199</v>
      </c>
      <c r="BK70" s="350">
        <v>187</v>
      </c>
      <c r="BL70" s="350">
        <v>224</v>
      </c>
      <c r="BM70" s="350">
        <v>174</v>
      </c>
      <c r="BN70" s="350">
        <v>181</v>
      </c>
      <c r="BO70"/>
      <c r="BP70"/>
      <c r="BQ70"/>
      <c r="BR70"/>
    </row>
    <row r="71" spans="1:70" ht="12.75">
      <c r="A71" s="332">
        <v>67</v>
      </c>
      <c r="B71" s="333">
        <f t="shared" si="6"/>
        <v>19</v>
      </c>
      <c r="C71" s="334" t="s">
        <v>158</v>
      </c>
      <c r="D71" s="343" t="s">
        <v>14</v>
      </c>
      <c r="E71" s="344">
        <f t="shared" si="7"/>
        <v>170.86</v>
      </c>
      <c r="F71" s="345">
        <f t="shared" si="8"/>
        <v>50</v>
      </c>
      <c r="G71" s="346">
        <v>128</v>
      </c>
      <c r="H71" s="347">
        <v>138</v>
      </c>
      <c r="I71" s="347">
        <v>183</v>
      </c>
      <c r="J71" s="347">
        <v>131</v>
      </c>
      <c r="K71" s="347">
        <v>173</v>
      </c>
      <c r="L71" s="347">
        <v>180</v>
      </c>
      <c r="M71" s="347">
        <v>175</v>
      </c>
      <c r="N71" s="347">
        <v>189</v>
      </c>
      <c r="O71" s="347">
        <v>167</v>
      </c>
      <c r="P71" s="347">
        <v>154</v>
      </c>
      <c r="Q71" s="347">
        <v>210</v>
      </c>
      <c r="R71" s="347">
        <v>176</v>
      </c>
      <c r="S71" s="347">
        <v>149</v>
      </c>
      <c r="T71" s="347">
        <v>159</v>
      </c>
      <c r="U71" s="347">
        <v>142</v>
      </c>
      <c r="V71" s="347">
        <v>182</v>
      </c>
      <c r="W71" s="347">
        <v>190</v>
      </c>
      <c r="X71" s="347">
        <v>144</v>
      </c>
      <c r="Y71" s="347">
        <v>186</v>
      </c>
      <c r="Z71" s="347">
        <v>201</v>
      </c>
      <c r="AA71" s="347">
        <v>157</v>
      </c>
      <c r="AB71" s="347">
        <v>147</v>
      </c>
      <c r="AC71" s="347">
        <v>170</v>
      </c>
      <c r="AD71" s="347">
        <v>191</v>
      </c>
      <c r="AE71" s="347">
        <v>159</v>
      </c>
      <c r="AF71" s="347">
        <v>179</v>
      </c>
      <c r="AG71" s="347">
        <v>134</v>
      </c>
      <c r="AH71" s="347">
        <v>122</v>
      </c>
      <c r="AI71" s="347">
        <v>178</v>
      </c>
      <c r="AJ71" s="347">
        <v>224</v>
      </c>
      <c r="AK71" s="347">
        <v>185</v>
      </c>
      <c r="AL71" s="347">
        <v>168</v>
      </c>
      <c r="AM71" s="347">
        <v>184</v>
      </c>
      <c r="AN71" s="347">
        <v>156</v>
      </c>
      <c r="AO71" s="347">
        <v>180</v>
      </c>
      <c r="AP71" s="347">
        <v>193</v>
      </c>
      <c r="AQ71" s="347">
        <v>170</v>
      </c>
      <c r="AR71" s="347">
        <v>167</v>
      </c>
      <c r="AS71" s="347">
        <v>151</v>
      </c>
      <c r="AT71" s="347">
        <v>163</v>
      </c>
      <c r="AU71" s="347">
        <v>217</v>
      </c>
      <c r="AV71" s="347">
        <v>192</v>
      </c>
      <c r="AW71" s="347">
        <v>162</v>
      </c>
      <c r="AX71" s="347">
        <v>196</v>
      </c>
      <c r="AY71" s="347">
        <v>175</v>
      </c>
      <c r="AZ71" s="347">
        <v>167</v>
      </c>
      <c r="BA71" s="347">
        <v>166</v>
      </c>
      <c r="BB71" s="347">
        <v>176</v>
      </c>
      <c r="BC71" s="347">
        <v>162</v>
      </c>
      <c r="BD71" s="348">
        <v>195</v>
      </c>
      <c r="BE71" s="349">
        <v>160</v>
      </c>
      <c r="BF71" s="350">
        <v>198</v>
      </c>
      <c r="BG71" s="350">
        <v>174</v>
      </c>
      <c r="BH71" s="350">
        <v>172</v>
      </c>
      <c r="BI71" s="350">
        <v>157</v>
      </c>
      <c r="BJ71" s="350">
        <v>157</v>
      </c>
      <c r="BK71" s="350">
        <v>153</v>
      </c>
      <c r="BL71" s="350">
        <v>136</v>
      </c>
      <c r="BM71" s="350"/>
      <c r="BN71" s="350"/>
      <c r="BO71"/>
      <c r="BP71"/>
      <c r="BQ71"/>
      <c r="BR71"/>
    </row>
    <row r="72" spans="1:70" ht="12.75">
      <c r="A72" s="332">
        <v>68</v>
      </c>
      <c r="B72" s="333">
        <f t="shared" si="6"/>
        <v>12</v>
      </c>
      <c r="C72" s="334" t="s">
        <v>13</v>
      </c>
      <c r="D72" s="343" t="s">
        <v>14</v>
      </c>
      <c r="E72" s="344">
        <f t="shared" si="7"/>
        <v>185.34</v>
      </c>
      <c r="F72" s="345">
        <f t="shared" si="8"/>
        <v>50</v>
      </c>
      <c r="G72" s="346">
        <v>213</v>
      </c>
      <c r="H72" s="347">
        <v>268</v>
      </c>
      <c r="I72" s="347">
        <v>216</v>
      </c>
      <c r="J72" s="347">
        <v>265</v>
      </c>
      <c r="K72" s="347">
        <v>162</v>
      </c>
      <c r="L72" s="347">
        <v>178</v>
      </c>
      <c r="M72" s="347">
        <v>192</v>
      </c>
      <c r="N72" s="347">
        <v>187</v>
      </c>
      <c r="O72" s="347">
        <v>199</v>
      </c>
      <c r="P72" s="347">
        <v>212</v>
      </c>
      <c r="Q72" s="347">
        <v>168</v>
      </c>
      <c r="R72" s="347">
        <v>147</v>
      </c>
      <c r="S72" s="347">
        <v>189</v>
      </c>
      <c r="T72" s="347">
        <v>214</v>
      </c>
      <c r="U72" s="347">
        <v>185</v>
      </c>
      <c r="V72" s="347">
        <v>184</v>
      </c>
      <c r="W72" s="347">
        <v>211</v>
      </c>
      <c r="X72" s="347">
        <v>200</v>
      </c>
      <c r="Y72" s="347">
        <v>175</v>
      </c>
      <c r="Z72" s="347">
        <v>173</v>
      </c>
      <c r="AA72" s="347">
        <v>193</v>
      </c>
      <c r="AB72" s="347">
        <v>179</v>
      </c>
      <c r="AC72" s="347">
        <v>177</v>
      </c>
      <c r="AD72" s="347">
        <v>168</v>
      </c>
      <c r="AE72" s="347">
        <v>189</v>
      </c>
      <c r="AF72" s="347">
        <v>177</v>
      </c>
      <c r="AG72" s="347">
        <v>141</v>
      </c>
      <c r="AH72" s="347">
        <v>159</v>
      </c>
      <c r="AI72" s="347">
        <v>164</v>
      </c>
      <c r="AJ72" s="347">
        <v>181</v>
      </c>
      <c r="AK72" s="347">
        <v>189</v>
      </c>
      <c r="AL72" s="347">
        <v>154</v>
      </c>
      <c r="AM72" s="347">
        <v>204</v>
      </c>
      <c r="AN72" s="347">
        <v>187</v>
      </c>
      <c r="AO72" s="347">
        <v>204</v>
      </c>
      <c r="AP72" s="347">
        <v>180</v>
      </c>
      <c r="AQ72" s="347">
        <v>172</v>
      </c>
      <c r="AR72" s="347">
        <v>171</v>
      </c>
      <c r="AS72" s="347">
        <v>193</v>
      </c>
      <c r="AT72" s="347">
        <v>195</v>
      </c>
      <c r="AU72" s="347">
        <v>172</v>
      </c>
      <c r="AV72" s="347">
        <v>202</v>
      </c>
      <c r="AW72" s="347">
        <v>204</v>
      </c>
      <c r="AX72" s="347">
        <v>166</v>
      </c>
      <c r="AY72" s="347">
        <v>177</v>
      </c>
      <c r="AZ72" s="347">
        <v>147</v>
      </c>
      <c r="BA72" s="347">
        <v>156</v>
      </c>
      <c r="BB72" s="347">
        <v>198</v>
      </c>
      <c r="BC72" s="347">
        <v>166</v>
      </c>
      <c r="BD72" s="348">
        <v>164</v>
      </c>
      <c r="BE72" s="349">
        <v>201</v>
      </c>
      <c r="BF72" s="350">
        <v>158</v>
      </c>
      <c r="BG72" s="350">
        <v>148</v>
      </c>
      <c r="BH72" s="350">
        <v>188</v>
      </c>
      <c r="BI72" s="350">
        <v>175</v>
      </c>
      <c r="BJ72" s="350">
        <v>145</v>
      </c>
      <c r="BK72" s="350">
        <v>193</v>
      </c>
      <c r="BL72" s="350">
        <v>170</v>
      </c>
      <c r="BM72" s="350">
        <v>175</v>
      </c>
      <c r="BN72" s="350">
        <v>146</v>
      </c>
      <c r="BO72"/>
      <c r="BP72"/>
      <c r="BQ72"/>
      <c r="BR72"/>
    </row>
    <row r="73" spans="1:70" ht="12.75">
      <c r="A73" s="332">
        <v>69</v>
      </c>
      <c r="B73" s="333">
        <f t="shared" si="6"/>
        <v>35</v>
      </c>
      <c r="C73" s="334" t="s">
        <v>159</v>
      </c>
      <c r="D73" s="343" t="s">
        <v>18</v>
      </c>
      <c r="E73" s="344">
        <f t="shared" si="7"/>
        <v>134.5</v>
      </c>
      <c r="F73" s="345">
        <f t="shared" si="8"/>
        <v>4</v>
      </c>
      <c r="G73" s="346">
        <v>141</v>
      </c>
      <c r="H73" s="347">
        <v>97</v>
      </c>
      <c r="I73" s="347">
        <v>140</v>
      </c>
      <c r="J73" s="347">
        <v>160</v>
      </c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  <c r="BD73" s="348"/>
      <c r="BE73" s="349"/>
      <c r="BF73" s="350"/>
      <c r="BG73" s="350"/>
      <c r="BH73" s="350"/>
      <c r="BI73" s="350"/>
      <c r="BJ73" s="350"/>
      <c r="BK73" s="350"/>
      <c r="BL73" s="350"/>
      <c r="BM73" s="350"/>
      <c r="BN73" s="350"/>
      <c r="BO73"/>
      <c r="BP73"/>
      <c r="BQ73"/>
      <c r="BR73"/>
    </row>
    <row r="74" spans="1:70" ht="12.75">
      <c r="A74" s="332">
        <v>70</v>
      </c>
      <c r="B74" s="333">
        <f t="shared" si="6"/>
        <v>13</v>
      </c>
      <c r="C74" s="334" t="s">
        <v>160</v>
      </c>
      <c r="D74" s="343" t="s">
        <v>18</v>
      </c>
      <c r="E74" s="344">
        <f t="shared" si="7"/>
        <v>182.57692307692307</v>
      </c>
      <c r="F74" s="345">
        <f t="shared" si="8"/>
        <v>26</v>
      </c>
      <c r="G74" s="346">
        <v>169</v>
      </c>
      <c r="H74" s="347">
        <v>172</v>
      </c>
      <c r="I74" s="347">
        <v>172</v>
      </c>
      <c r="J74" s="347">
        <v>247</v>
      </c>
      <c r="K74" s="347">
        <v>149</v>
      </c>
      <c r="L74" s="347">
        <v>217</v>
      </c>
      <c r="M74" s="347">
        <v>161</v>
      </c>
      <c r="N74" s="347">
        <v>195</v>
      </c>
      <c r="O74" s="347">
        <v>207</v>
      </c>
      <c r="P74" s="347">
        <v>255</v>
      </c>
      <c r="Q74" s="347">
        <v>161</v>
      </c>
      <c r="R74" s="347">
        <v>179</v>
      </c>
      <c r="S74" s="347">
        <v>149</v>
      </c>
      <c r="T74" s="347">
        <v>157</v>
      </c>
      <c r="U74" s="347">
        <v>182</v>
      </c>
      <c r="V74" s="347">
        <v>211</v>
      </c>
      <c r="W74" s="347">
        <v>194</v>
      </c>
      <c r="X74" s="347">
        <v>159</v>
      </c>
      <c r="Y74" s="347">
        <v>188</v>
      </c>
      <c r="Z74" s="347">
        <v>151</v>
      </c>
      <c r="AA74" s="347">
        <v>208</v>
      </c>
      <c r="AB74" s="347">
        <v>182</v>
      </c>
      <c r="AC74" s="347">
        <v>198</v>
      </c>
      <c r="AD74" s="347">
        <v>154</v>
      </c>
      <c r="AE74" s="347">
        <v>174</v>
      </c>
      <c r="AF74" s="347">
        <v>156</v>
      </c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8"/>
      <c r="BE74" s="349"/>
      <c r="BF74" s="350"/>
      <c r="BG74" s="350"/>
      <c r="BH74" s="350"/>
      <c r="BI74" s="350"/>
      <c r="BJ74" s="350"/>
      <c r="BK74" s="350"/>
      <c r="BL74" s="350"/>
      <c r="BM74" s="350"/>
      <c r="BN74" s="350"/>
      <c r="BO74"/>
      <c r="BP74"/>
      <c r="BQ74"/>
      <c r="BR74"/>
    </row>
    <row r="75" spans="1:70" ht="12.75">
      <c r="A75" s="332">
        <v>71</v>
      </c>
      <c r="B75" s="333">
        <f t="shared" si="6"/>
        <v>19</v>
      </c>
      <c r="C75" s="334" t="s">
        <v>53</v>
      </c>
      <c r="D75" s="343" t="s">
        <v>14</v>
      </c>
      <c r="E75" s="344">
        <f t="shared" si="7"/>
        <v>170.4</v>
      </c>
      <c r="F75" s="345">
        <f t="shared" si="8"/>
        <v>50</v>
      </c>
      <c r="G75" s="346">
        <v>167</v>
      </c>
      <c r="H75" s="347">
        <v>169</v>
      </c>
      <c r="I75" s="347">
        <v>164</v>
      </c>
      <c r="J75" s="347">
        <v>201</v>
      </c>
      <c r="K75" s="347">
        <v>221</v>
      </c>
      <c r="L75" s="347">
        <v>149</v>
      </c>
      <c r="M75" s="347">
        <v>143</v>
      </c>
      <c r="N75" s="347">
        <v>206</v>
      </c>
      <c r="O75" s="347">
        <v>142</v>
      </c>
      <c r="P75" s="347">
        <v>161</v>
      </c>
      <c r="Q75" s="347">
        <v>172</v>
      </c>
      <c r="R75" s="347">
        <v>163</v>
      </c>
      <c r="S75" s="347">
        <v>183</v>
      </c>
      <c r="T75" s="347">
        <v>179</v>
      </c>
      <c r="U75" s="347">
        <v>151</v>
      </c>
      <c r="V75" s="347">
        <v>220</v>
      </c>
      <c r="W75" s="347">
        <v>215</v>
      </c>
      <c r="X75" s="347">
        <v>140</v>
      </c>
      <c r="Y75" s="347">
        <v>164</v>
      </c>
      <c r="Z75" s="347">
        <v>167</v>
      </c>
      <c r="AA75" s="347">
        <v>200</v>
      </c>
      <c r="AB75" s="347">
        <v>172</v>
      </c>
      <c r="AC75" s="347">
        <v>134</v>
      </c>
      <c r="AD75" s="347">
        <v>174</v>
      </c>
      <c r="AE75" s="347">
        <v>147</v>
      </c>
      <c r="AF75" s="347">
        <v>167</v>
      </c>
      <c r="AG75" s="347">
        <v>158</v>
      </c>
      <c r="AH75" s="347">
        <v>168</v>
      </c>
      <c r="AI75" s="347">
        <v>161</v>
      </c>
      <c r="AJ75" s="347">
        <v>180</v>
      </c>
      <c r="AK75" s="347">
        <v>168</v>
      </c>
      <c r="AL75" s="347">
        <v>138</v>
      </c>
      <c r="AM75" s="347">
        <v>144</v>
      </c>
      <c r="AN75" s="347">
        <v>180</v>
      </c>
      <c r="AO75" s="347">
        <v>148</v>
      </c>
      <c r="AP75" s="347">
        <v>167</v>
      </c>
      <c r="AQ75" s="347">
        <v>185</v>
      </c>
      <c r="AR75" s="347">
        <v>158</v>
      </c>
      <c r="AS75" s="347">
        <v>221</v>
      </c>
      <c r="AT75" s="347">
        <v>196</v>
      </c>
      <c r="AU75" s="347">
        <v>174</v>
      </c>
      <c r="AV75" s="347">
        <v>169</v>
      </c>
      <c r="AW75" s="347">
        <v>170</v>
      </c>
      <c r="AX75" s="347">
        <v>160</v>
      </c>
      <c r="AY75" s="347">
        <v>195</v>
      </c>
      <c r="AZ75" s="347">
        <v>170</v>
      </c>
      <c r="BA75" s="347">
        <v>157</v>
      </c>
      <c r="BB75" s="347">
        <v>170</v>
      </c>
      <c r="BC75" s="347">
        <v>172</v>
      </c>
      <c r="BD75" s="348">
        <v>140</v>
      </c>
      <c r="BE75" s="349">
        <v>145</v>
      </c>
      <c r="BF75" s="350">
        <v>169</v>
      </c>
      <c r="BG75" s="350">
        <v>212</v>
      </c>
      <c r="BH75" s="350">
        <v>190</v>
      </c>
      <c r="BI75" s="350">
        <v>165</v>
      </c>
      <c r="BJ75" s="350">
        <v>166</v>
      </c>
      <c r="BK75" s="350">
        <v>198</v>
      </c>
      <c r="BL75" s="350">
        <v>193</v>
      </c>
      <c r="BM75" s="350">
        <v>173</v>
      </c>
      <c r="BN75" s="350">
        <v>205</v>
      </c>
      <c r="BO75"/>
      <c r="BP75"/>
      <c r="BQ75"/>
      <c r="BR75"/>
    </row>
    <row r="76" spans="1:70" ht="12.75">
      <c r="A76" s="332">
        <v>72</v>
      </c>
      <c r="B76" s="333">
        <f t="shared" si="6"/>
        <v>18</v>
      </c>
      <c r="C76" s="334" t="s">
        <v>52</v>
      </c>
      <c r="D76" s="343" t="s">
        <v>18</v>
      </c>
      <c r="E76" s="344">
        <f t="shared" si="7"/>
        <v>173.92</v>
      </c>
      <c r="F76" s="345">
        <f t="shared" si="8"/>
        <v>50</v>
      </c>
      <c r="G76" s="346">
        <v>181</v>
      </c>
      <c r="H76" s="347">
        <v>180</v>
      </c>
      <c r="I76" s="347">
        <v>198</v>
      </c>
      <c r="J76" s="347">
        <v>147</v>
      </c>
      <c r="K76" s="347">
        <v>150</v>
      </c>
      <c r="L76" s="347">
        <v>119</v>
      </c>
      <c r="M76" s="347">
        <v>165</v>
      </c>
      <c r="N76" s="347">
        <v>158</v>
      </c>
      <c r="O76" s="347">
        <v>183</v>
      </c>
      <c r="P76" s="347">
        <v>197</v>
      </c>
      <c r="Q76" s="347">
        <v>177</v>
      </c>
      <c r="R76" s="347">
        <v>213</v>
      </c>
      <c r="S76" s="347">
        <v>159</v>
      </c>
      <c r="T76" s="347">
        <v>204</v>
      </c>
      <c r="U76" s="347">
        <v>201</v>
      </c>
      <c r="V76" s="347">
        <v>153</v>
      </c>
      <c r="W76" s="347">
        <v>174</v>
      </c>
      <c r="X76" s="347">
        <v>145</v>
      </c>
      <c r="Y76" s="347">
        <v>171</v>
      </c>
      <c r="Z76" s="347">
        <v>184</v>
      </c>
      <c r="AA76" s="347">
        <v>157</v>
      </c>
      <c r="AB76" s="347">
        <v>162</v>
      </c>
      <c r="AC76" s="347">
        <v>227</v>
      </c>
      <c r="AD76" s="347">
        <v>181</v>
      </c>
      <c r="AE76" s="347">
        <v>181</v>
      </c>
      <c r="AF76" s="347">
        <v>194</v>
      </c>
      <c r="AG76" s="347">
        <v>190</v>
      </c>
      <c r="AH76" s="347">
        <v>183</v>
      </c>
      <c r="AI76" s="347">
        <v>145</v>
      </c>
      <c r="AJ76" s="347">
        <v>144</v>
      </c>
      <c r="AK76" s="347">
        <v>170</v>
      </c>
      <c r="AL76" s="347">
        <v>173</v>
      </c>
      <c r="AM76" s="347">
        <v>233</v>
      </c>
      <c r="AN76" s="347">
        <v>188</v>
      </c>
      <c r="AO76" s="347">
        <v>181</v>
      </c>
      <c r="AP76" s="347">
        <v>179</v>
      </c>
      <c r="AQ76" s="347">
        <v>224</v>
      </c>
      <c r="AR76" s="347">
        <v>171</v>
      </c>
      <c r="AS76" s="347">
        <v>213</v>
      </c>
      <c r="AT76" s="347">
        <v>183</v>
      </c>
      <c r="AU76" s="347">
        <v>172</v>
      </c>
      <c r="AV76" s="347">
        <v>178</v>
      </c>
      <c r="AW76" s="347">
        <v>180</v>
      </c>
      <c r="AX76" s="347">
        <v>180</v>
      </c>
      <c r="AY76" s="347">
        <v>132</v>
      </c>
      <c r="AZ76" s="347">
        <v>139</v>
      </c>
      <c r="BA76" s="347">
        <v>147</v>
      </c>
      <c r="BB76" s="347">
        <v>144</v>
      </c>
      <c r="BC76" s="347">
        <v>139</v>
      </c>
      <c r="BD76" s="348">
        <v>147</v>
      </c>
      <c r="BE76" s="349">
        <v>145</v>
      </c>
      <c r="BF76" s="350">
        <v>181</v>
      </c>
      <c r="BG76" s="350">
        <v>181</v>
      </c>
      <c r="BH76" s="350">
        <v>188</v>
      </c>
      <c r="BI76" s="350">
        <v>167</v>
      </c>
      <c r="BJ76" s="350">
        <v>231</v>
      </c>
      <c r="BK76" s="350">
        <v>201</v>
      </c>
      <c r="BL76" s="350">
        <v>152</v>
      </c>
      <c r="BM76" s="350">
        <v>129</v>
      </c>
      <c r="BN76" s="350">
        <v>177</v>
      </c>
      <c r="BO76"/>
      <c r="BP76"/>
      <c r="BQ76"/>
      <c r="BR76"/>
    </row>
    <row r="77" spans="1:70" ht="12.75">
      <c r="A77" s="332">
        <v>73</v>
      </c>
      <c r="B77" s="333">
        <f t="shared" si="6"/>
        <v>10</v>
      </c>
      <c r="C77" s="334" t="s">
        <v>50</v>
      </c>
      <c r="D77" s="343" t="s">
        <v>18</v>
      </c>
      <c r="E77" s="344">
        <f t="shared" si="7"/>
        <v>189.5</v>
      </c>
      <c r="F77" s="345">
        <f t="shared" si="8"/>
        <v>50</v>
      </c>
      <c r="G77" s="346">
        <v>194</v>
      </c>
      <c r="H77" s="347">
        <v>159</v>
      </c>
      <c r="I77" s="347">
        <v>185</v>
      </c>
      <c r="J77" s="347">
        <v>187</v>
      </c>
      <c r="K77" s="347">
        <v>198</v>
      </c>
      <c r="L77" s="347">
        <v>199</v>
      </c>
      <c r="M77" s="347">
        <v>158</v>
      </c>
      <c r="N77" s="347">
        <v>202</v>
      </c>
      <c r="O77" s="347">
        <v>167</v>
      </c>
      <c r="P77" s="347">
        <v>159</v>
      </c>
      <c r="Q77" s="347">
        <v>206</v>
      </c>
      <c r="R77" s="347">
        <v>172</v>
      </c>
      <c r="S77" s="347">
        <v>167</v>
      </c>
      <c r="T77" s="347">
        <v>205</v>
      </c>
      <c r="U77" s="347">
        <v>231</v>
      </c>
      <c r="V77" s="347">
        <v>170</v>
      </c>
      <c r="W77" s="347">
        <v>178</v>
      </c>
      <c r="X77" s="347">
        <v>224</v>
      </c>
      <c r="Y77" s="347">
        <v>169</v>
      </c>
      <c r="Z77" s="347">
        <v>184</v>
      </c>
      <c r="AA77" s="347">
        <v>178</v>
      </c>
      <c r="AB77" s="347">
        <v>170</v>
      </c>
      <c r="AC77" s="347">
        <v>195</v>
      </c>
      <c r="AD77" s="347">
        <v>190</v>
      </c>
      <c r="AE77" s="347">
        <v>189</v>
      </c>
      <c r="AF77" s="347">
        <v>176</v>
      </c>
      <c r="AG77" s="347">
        <v>205</v>
      </c>
      <c r="AH77" s="347">
        <v>161</v>
      </c>
      <c r="AI77" s="347">
        <v>200</v>
      </c>
      <c r="AJ77" s="347">
        <v>195</v>
      </c>
      <c r="AK77" s="347">
        <v>194</v>
      </c>
      <c r="AL77" s="347">
        <v>170</v>
      </c>
      <c r="AM77" s="347">
        <v>203</v>
      </c>
      <c r="AN77" s="347">
        <v>187</v>
      </c>
      <c r="AO77" s="347">
        <v>147</v>
      </c>
      <c r="AP77" s="347">
        <v>176</v>
      </c>
      <c r="AQ77" s="347">
        <v>217</v>
      </c>
      <c r="AR77" s="347">
        <v>173</v>
      </c>
      <c r="AS77" s="347">
        <v>221</v>
      </c>
      <c r="AT77" s="347">
        <v>175</v>
      </c>
      <c r="AU77" s="347">
        <v>224</v>
      </c>
      <c r="AV77" s="347">
        <v>200</v>
      </c>
      <c r="AW77" s="347">
        <v>224</v>
      </c>
      <c r="AX77" s="347">
        <v>195</v>
      </c>
      <c r="AY77" s="347">
        <v>189</v>
      </c>
      <c r="AZ77" s="347">
        <v>212</v>
      </c>
      <c r="BA77" s="347">
        <v>198</v>
      </c>
      <c r="BB77" s="347">
        <v>177</v>
      </c>
      <c r="BC77" s="347">
        <v>188</v>
      </c>
      <c r="BD77" s="348">
        <v>232</v>
      </c>
      <c r="BE77" s="349">
        <v>194</v>
      </c>
      <c r="BF77" s="350">
        <v>152</v>
      </c>
      <c r="BG77" s="350">
        <v>187</v>
      </c>
      <c r="BH77" s="350">
        <v>183</v>
      </c>
      <c r="BI77" s="350">
        <v>184</v>
      </c>
      <c r="BJ77" s="350">
        <v>192</v>
      </c>
      <c r="BK77" s="350">
        <v>235</v>
      </c>
      <c r="BL77" s="350">
        <v>218</v>
      </c>
      <c r="BM77" s="350">
        <v>193</v>
      </c>
      <c r="BN77" s="350">
        <v>214</v>
      </c>
      <c r="BO77"/>
      <c r="BP77"/>
      <c r="BQ77"/>
      <c r="BR77"/>
    </row>
    <row r="78" spans="1:70" ht="12.75">
      <c r="A78" s="356">
        <v>74</v>
      </c>
      <c r="B78" s="357">
        <f t="shared" si="6"/>
      </c>
      <c r="C78" s="358" t="s">
        <v>161</v>
      </c>
      <c r="D78" s="359" t="s">
        <v>18</v>
      </c>
      <c r="E78" s="360">
        <f t="shared" si="7"/>
      </c>
      <c r="F78" s="361">
        <f t="shared" si="8"/>
        <v>0</v>
      </c>
      <c r="G78" s="341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  <c r="AY78" s="342"/>
      <c r="AZ78" s="342"/>
      <c r="BA78" s="342"/>
      <c r="BB78" s="342"/>
      <c r="BC78" s="342"/>
      <c r="BD78" s="362"/>
      <c r="BE78" s="341"/>
      <c r="BF78" s="342"/>
      <c r="BG78" s="342"/>
      <c r="BH78" s="342"/>
      <c r="BI78" s="342"/>
      <c r="BJ78" s="342"/>
      <c r="BK78" s="342"/>
      <c r="BL78" s="342"/>
      <c r="BM78" s="342"/>
      <c r="BN78" s="342"/>
      <c r="BO78"/>
      <c r="BP78"/>
      <c r="BQ78"/>
      <c r="BR78"/>
    </row>
    <row r="79" spans="1:70" ht="12.75">
      <c r="A79" s="356">
        <v>75</v>
      </c>
      <c r="B79" s="357">
        <f t="shared" si="6"/>
      </c>
      <c r="C79" s="358" t="s">
        <v>162</v>
      </c>
      <c r="D79" s="359" t="s">
        <v>18</v>
      </c>
      <c r="E79" s="360">
        <f t="shared" si="7"/>
      </c>
      <c r="F79" s="361">
        <f t="shared" si="8"/>
        <v>0</v>
      </c>
      <c r="G79" s="341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62"/>
      <c r="BE79" s="341"/>
      <c r="BF79" s="342"/>
      <c r="BG79" s="342"/>
      <c r="BH79" s="342"/>
      <c r="BI79" s="342"/>
      <c r="BJ79" s="342"/>
      <c r="BK79" s="342"/>
      <c r="BL79" s="342"/>
      <c r="BM79" s="342"/>
      <c r="BN79" s="342"/>
      <c r="BO79"/>
      <c r="BP79"/>
      <c r="BQ79"/>
      <c r="BR79"/>
    </row>
    <row r="80" spans="1:70" ht="12.75">
      <c r="A80" s="356">
        <v>76</v>
      </c>
      <c r="B80" s="357">
        <f t="shared" si="6"/>
      </c>
      <c r="C80" s="358" t="s">
        <v>163</v>
      </c>
      <c r="D80" s="359" t="s">
        <v>18</v>
      </c>
      <c r="E80" s="360">
        <f t="shared" si="7"/>
      </c>
      <c r="F80" s="361">
        <f t="shared" si="8"/>
        <v>0</v>
      </c>
      <c r="G80" s="341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2"/>
      <c r="BA80" s="342"/>
      <c r="BB80" s="342"/>
      <c r="BC80" s="342"/>
      <c r="BD80" s="362"/>
      <c r="BE80" s="341"/>
      <c r="BF80" s="342"/>
      <c r="BG80" s="342"/>
      <c r="BH80" s="342"/>
      <c r="BI80" s="342"/>
      <c r="BJ80" s="342"/>
      <c r="BK80" s="342"/>
      <c r="BL80" s="342"/>
      <c r="BM80" s="342"/>
      <c r="BN80" s="342"/>
      <c r="BO80"/>
      <c r="BP80"/>
      <c r="BQ80"/>
      <c r="BR80"/>
    </row>
    <row r="81" spans="1:70" ht="12.75">
      <c r="A81" s="356">
        <v>77</v>
      </c>
      <c r="B81" s="357">
        <f t="shared" si="6"/>
      </c>
      <c r="C81" s="358" t="s">
        <v>164</v>
      </c>
      <c r="D81" s="359" t="s">
        <v>18</v>
      </c>
      <c r="E81" s="360">
        <f t="shared" si="7"/>
      </c>
      <c r="F81" s="361">
        <f t="shared" si="8"/>
        <v>0</v>
      </c>
      <c r="G81" s="341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62"/>
      <c r="BE81" s="341"/>
      <c r="BF81" s="342"/>
      <c r="BG81" s="342"/>
      <c r="BH81" s="342"/>
      <c r="BI81" s="342"/>
      <c r="BJ81" s="342"/>
      <c r="BK81" s="342"/>
      <c r="BL81" s="342"/>
      <c r="BM81" s="342"/>
      <c r="BN81" s="342"/>
      <c r="BO81"/>
      <c r="BP81"/>
      <c r="BQ81"/>
      <c r="BR81"/>
    </row>
    <row r="82" spans="1:70" ht="12.75">
      <c r="A82" s="356">
        <v>78</v>
      </c>
      <c r="B82" s="357">
        <f t="shared" si="6"/>
      </c>
      <c r="C82" s="358" t="s">
        <v>165</v>
      </c>
      <c r="D82" s="359" t="s">
        <v>14</v>
      </c>
      <c r="E82" s="360">
        <f t="shared" si="7"/>
      </c>
      <c r="F82" s="361">
        <f t="shared" si="8"/>
        <v>0</v>
      </c>
      <c r="G82" s="341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342"/>
      <c r="AT82" s="342"/>
      <c r="AU82" s="342"/>
      <c r="AV82" s="342"/>
      <c r="AW82" s="342"/>
      <c r="AX82" s="342"/>
      <c r="AY82" s="342"/>
      <c r="AZ82" s="342"/>
      <c r="BA82" s="342"/>
      <c r="BB82" s="342"/>
      <c r="BC82" s="342"/>
      <c r="BD82" s="362"/>
      <c r="BE82" s="341"/>
      <c r="BF82" s="342"/>
      <c r="BG82" s="342"/>
      <c r="BH82" s="342"/>
      <c r="BI82" s="342"/>
      <c r="BJ82" s="342"/>
      <c r="BK82" s="342"/>
      <c r="BL82" s="342"/>
      <c r="BM82" s="342"/>
      <c r="BN82" s="342"/>
      <c r="BO82"/>
      <c r="BP82"/>
      <c r="BQ82"/>
      <c r="BR82"/>
    </row>
    <row r="83" spans="1:70" ht="12.75">
      <c r="A83" s="356">
        <v>79</v>
      </c>
      <c r="B83" s="357">
        <f t="shared" si="6"/>
      </c>
      <c r="C83" s="358" t="s">
        <v>166</v>
      </c>
      <c r="D83" s="359" t="s">
        <v>18</v>
      </c>
      <c r="E83" s="360">
        <f t="shared" si="7"/>
      </c>
      <c r="F83" s="361">
        <f t="shared" si="8"/>
        <v>0</v>
      </c>
      <c r="G83" s="341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62"/>
      <c r="BE83" s="341"/>
      <c r="BF83" s="342"/>
      <c r="BG83" s="342"/>
      <c r="BH83" s="342"/>
      <c r="BI83" s="342"/>
      <c r="BJ83" s="342"/>
      <c r="BK83" s="342"/>
      <c r="BL83" s="342"/>
      <c r="BM83" s="342"/>
      <c r="BN83" s="342"/>
      <c r="BO83"/>
      <c r="BP83"/>
      <c r="BQ83"/>
      <c r="BR83"/>
    </row>
    <row r="84" spans="1:70" ht="12.75">
      <c r="A84" s="356">
        <v>80</v>
      </c>
      <c r="B84" s="357">
        <f t="shared" si="6"/>
      </c>
      <c r="C84" s="358" t="s">
        <v>167</v>
      </c>
      <c r="D84" s="359" t="s">
        <v>18</v>
      </c>
      <c r="E84" s="360">
        <f t="shared" si="7"/>
      </c>
      <c r="F84" s="361">
        <f t="shared" si="8"/>
        <v>0</v>
      </c>
      <c r="G84" s="341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  <c r="BB84" s="342"/>
      <c r="BC84" s="342"/>
      <c r="BD84" s="362"/>
      <c r="BE84" s="341"/>
      <c r="BF84" s="342"/>
      <c r="BG84" s="342"/>
      <c r="BH84" s="342"/>
      <c r="BI84" s="342"/>
      <c r="BJ84" s="342"/>
      <c r="BK84" s="342"/>
      <c r="BL84" s="342"/>
      <c r="BM84" s="342"/>
      <c r="BN84" s="342"/>
      <c r="BO84"/>
      <c r="BP84"/>
      <c r="BQ84"/>
      <c r="BR84"/>
    </row>
    <row r="85" spans="1:70" ht="12.75">
      <c r="A85" s="356">
        <v>81</v>
      </c>
      <c r="B85" s="357">
        <f t="shared" si="6"/>
      </c>
      <c r="C85" s="358" t="s">
        <v>168</v>
      </c>
      <c r="D85" s="359" t="s">
        <v>18</v>
      </c>
      <c r="E85" s="360">
        <f t="shared" si="7"/>
      </c>
      <c r="F85" s="361">
        <f t="shared" si="8"/>
        <v>0</v>
      </c>
      <c r="G85" s="341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62"/>
      <c r="BE85" s="341"/>
      <c r="BF85" s="342"/>
      <c r="BG85" s="342"/>
      <c r="BH85" s="342"/>
      <c r="BI85" s="342"/>
      <c r="BJ85" s="342"/>
      <c r="BK85" s="342"/>
      <c r="BL85" s="342"/>
      <c r="BM85" s="342"/>
      <c r="BN85" s="342"/>
      <c r="BO85"/>
      <c r="BP85"/>
      <c r="BQ85"/>
      <c r="BR85"/>
    </row>
    <row r="86" spans="1:70" ht="12.75">
      <c r="A86" s="356">
        <v>82</v>
      </c>
      <c r="B86" s="357">
        <f t="shared" si="6"/>
      </c>
      <c r="C86" s="358" t="s">
        <v>169</v>
      </c>
      <c r="D86" s="359" t="s">
        <v>18</v>
      </c>
      <c r="E86" s="360">
        <f t="shared" si="7"/>
      </c>
      <c r="F86" s="361">
        <f t="shared" si="8"/>
        <v>0</v>
      </c>
      <c r="G86" s="341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  <c r="BC86" s="342"/>
      <c r="BD86" s="362"/>
      <c r="BE86" s="341"/>
      <c r="BF86" s="342"/>
      <c r="BG86" s="342"/>
      <c r="BH86" s="342"/>
      <c r="BI86" s="342"/>
      <c r="BJ86" s="342"/>
      <c r="BK86" s="342"/>
      <c r="BL86" s="342"/>
      <c r="BM86" s="342"/>
      <c r="BN86" s="342"/>
      <c r="BO86"/>
      <c r="BP86"/>
      <c r="BQ86"/>
      <c r="BR86"/>
    </row>
    <row r="87" spans="1:76" ht="12.75">
      <c r="A87" s="356">
        <v>83</v>
      </c>
      <c r="B87" s="357">
        <f t="shared" si="6"/>
      </c>
      <c r="C87" s="358" t="s">
        <v>170</v>
      </c>
      <c r="D87" s="359" t="s">
        <v>14</v>
      </c>
      <c r="E87" s="360">
        <f t="shared" si="7"/>
      </c>
      <c r="F87" s="361">
        <f t="shared" si="8"/>
        <v>0</v>
      </c>
      <c r="G87" s="341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2"/>
      <c r="BA87" s="342"/>
      <c r="BB87" s="342"/>
      <c r="BC87" s="342"/>
      <c r="BD87" s="362"/>
      <c r="BE87" s="341"/>
      <c r="BF87" s="342"/>
      <c r="BG87" s="342"/>
      <c r="BH87" s="342"/>
      <c r="BI87" s="342"/>
      <c r="BJ87" s="342"/>
      <c r="BK87" s="342"/>
      <c r="BL87" s="342"/>
      <c r="BM87" s="342"/>
      <c r="BN87" s="342"/>
      <c r="BO87"/>
      <c r="BP87"/>
      <c r="BQ87" s="355"/>
      <c r="BR87" s="355"/>
      <c r="BS87" s="351"/>
      <c r="BT87" s="351"/>
      <c r="BU87" s="351"/>
      <c r="BV87" s="351"/>
      <c r="BW87" s="351"/>
      <c r="BX87" s="351"/>
    </row>
    <row r="88" spans="1:70" ht="12.75">
      <c r="A88" s="356">
        <v>84</v>
      </c>
      <c r="B88" s="357">
        <f t="shared" si="6"/>
      </c>
      <c r="C88" s="358" t="s">
        <v>171</v>
      </c>
      <c r="D88" s="359" t="s">
        <v>18</v>
      </c>
      <c r="E88" s="360">
        <f t="shared" si="7"/>
      </c>
      <c r="F88" s="361">
        <f t="shared" si="8"/>
        <v>0</v>
      </c>
      <c r="G88" s="341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62"/>
      <c r="BE88" s="341"/>
      <c r="BF88" s="342"/>
      <c r="BG88" s="342"/>
      <c r="BH88" s="342"/>
      <c r="BI88" s="342"/>
      <c r="BJ88" s="342"/>
      <c r="BK88" s="342"/>
      <c r="BL88" s="342"/>
      <c r="BM88" s="342"/>
      <c r="BN88" s="342"/>
      <c r="BO88"/>
      <c r="BP88"/>
      <c r="BQ88"/>
      <c r="BR88"/>
    </row>
    <row r="89" spans="1:70" ht="12.75">
      <c r="A89" s="356">
        <v>85</v>
      </c>
      <c r="B89" s="357">
        <f t="shared" si="6"/>
      </c>
      <c r="C89" s="358" t="s">
        <v>172</v>
      </c>
      <c r="D89" s="359" t="s">
        <v>18</v>
      </c>
      <c r="E89" s="360">
        <f t="shared" si="7"/>
      </c>
      <c r="F89" s="361">
        <f t="shared" si="8"/>
        <v>0</v>
      </c>
      <c r="G89" s="341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62"/>
      <c r="BE89" s="341"/>
      <c r="BF89" s="342"/>
      <c r="BG89" s="342"/>
      <c r="BH89" s="342"/>
      <c r="BI89" s="342"/>
      <c r="BJ89" s="342"/>
      <c r="BK89" s="342"/>
      <c r="BL89" s="342"/>
      <c r="BM89" s="342"/>
      <c r="BN89" s="342"/>
      <c r="BO89"/>
      <c r="BP89"/>
      <c r="BQ89"/>
      <c r="BR89"/>
    </row>
    <row r="90" spans="1:70" ht="12.75">
      <c r="A90" s="356">
        <v>86</v>
      </c>
      <c r="B90" s="357">
        <f t="shared" si="6"/>
      </c>
      <c r="C90" s="358" t="s">
        <v>173</v>
      </c>
      <c r="D90" s="359" t="s">
        <v>18</v>
      </c>
      <c r="E90" s="360">
        <f t="shared" si="7"/>
      </c>
      <c r="F90" s="361">
        <f t="shared" si="8"/>
        <v>0</v>
      </c>
      <c r="G90" s="341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62"/>
      <c r="BE90" s="341"/>
      <c r="BF90" s="342"/>
      <c r="BG90" s="342"/>
      <c r="BH90" s="342"/>
      <c r="BI90" s="342"/>
      <c r="BJ90" s="342"/>
      <c r="BK90" s="342"/>
      <c r="BL90" s="342"/>
      <c r="BM90" s="342"/>
      <c r="BN90" s="342"/>
      <c r="BO90"/>
      <c r="BP90"/>
      <c r="BQ90"/>
      <c r="BR90"/>
    </row>
    <row r="91" spans="1:70" ht="12.75">
      <c r="A91" s="356">
        <v>87</v>
      </c>
      <c r="B91" s="357">
        <f t="shared" si="6"/>
      </c>
      <c r="C91" s="358" t="s">
        <v>174</v>
      </c>
      <c r="D91" s="359" t="s">
        <v>18</v>
      </c>
      <c r="E91" s="360">
        <f t="shared" si="7"/>
      </c>
      <c r="F91" s="361">
        <f t="shared" si="8"/>
        <v>0</v>
      </c>
      <c r="G91" s="341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62"/>
      <c r="BE91" s="341"/>
      <c r="BF91" s="342"/>
      <c r="BG91" s="342"/>
      <c r="BH91" s="342"/>
      <c r="BI91" s="342"/>
      <c r="BJ91" s="342"/>
      <c r="BK91" s="342"/>
      <c r="BL91" s="342"/>
      <c r="BM91" s="342"/>
      <c r="BN91" s="342"/>
      <c r="BO91"/>
      <c r="BP91"/>
      <c r="BQ91"/>
      <c r="BR91"/>
    </row>
    <row r="92" spans="1:70" ht="12.75">
      <c r="A92" s="356">
        <v>88</v>
      </c>
      <c r="B92" s="357">
        <f t="shared" si="6"/>
      </c>
      <c r="C92" s="358" t="s">
        <v>175</v>
      </c>
      <c r="D92" s="359" t="s">
        <v>18</v>
      </c>
      <c r="E92" s="360">
        <f t="shared" si="7"/>
      </c>
      <c r="F92" s="361">
        <f t="shared" si="8"/>
        <v>0</v>
      </c>
      <c r="G92" s="341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  <c r="BC92" s="342"/>
      <c r="BD92" s="362"/>
      <c r="BE92" s="341"/>
      <c r="BF92" s="342"/>
      <c r="BG92" s="342"/>
      <c r="BH92" s="342"/>
      <c r="BI92" s="342"/>
      <c r="BJ92" s="342"/>
      <c r="BK92" s="342"/>
      <c r="BL92" s="342"/>
      <c r="BM92" s="342"/>
      <c r="BN92" s="342"/>
      <c r="BO92"/>
      <c r="BP92"/>
      <c r="BQ92"/>
      <c r="BR92"/>
    </row>
    <row r="93" spans="1:70" s="363" customFormat="1" ht="12.75">
      <c r="A93" s="356">
        <v>89</v>
      </c>
      <c r="B93" s="357">
        <f t="shared" si="6"/>
      </c>
      <c r="C93" s="358" t="s">
        <v>176</v>
      </c>
      <c r="D93" s="359" t="s">
        <v>18</v>
      </c>
      <c r="E93" s="360">
        <f t="shared" si="7"/>
      </c>
      <c r="F93" s="361">
        <f t="shared" si="8"/>
        <v>0</v>
      </c>
      <c r="G93" s="341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62"/>
      <c r="BE93" s="341"/>
      <c r="BF93" s="342"/>
      <c r="BG93" s="342"/>
      <c r="BH93" s="342"/>
      <c r="BI93" s="342"/>
      <c r="BJ93" s="342"/>
      <c r="BK93" s="342"/>
      <c r="BL93" s="342"/>
      <c r="BM93" s="342"/>
      <c r="BN93" s="342"/>
      <c r="BO93" s="9"/>
      <c r="BP93" s="9"/>
      <c r="BQ93" s="9"/>
      <c r="BR93" s="9"/>
    </row>
    <row r="94" spans="1:70" ht="12.75">
      <c r="A94" s="356">
        <v>90</v>
      </c>
      <c r="B94" s="357">
        <f t="shared" si="6"/>
      </c>
      <c r="C94" s="358" t="s">
        <v>177</v>
      </c>
      <c r="D94" s="359" t="s">
        <v>18</v>
      </c>
      <c r="E94" s="360">
        <f t="shared" si="7"/>
      </c>
      <c r="F94" s="361">
        <f t="shared" si="8"/>
        <v>0</v>
      </c>
      <c r="G94" s="341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342"/>
      <c r="AQ94" s="342"/>
      <c r="AR94" s="342"/>
      <c r="AS94" s="342"/>
      <c r="AT94" s="342"/>
      <c r="AU94" s="342"/>
      <c r="AV94" s="342"/>
      <c r="AW94" s="342"/>
      <c r="AX94" s="342"/>
      <c r="AY94" s="342"/>
      <c r="AZ94" s="342"/>
      <c r="BA94" s="342"/>
      <c r="BB94" s="342"/>
      <c r="BC94" s="342"/>
      <c r="BD94" s="362"/>
      <c r="BE94" s="341"/>
      <c r="BF94" s="342"/>
      <c r="BG94" s="342"/>
      <c r="BH94" s="342"/>
      <c r="BI94" s="342"/>
      <c r="BJ94" s="342"/>
      <c r="BK94" s="342"/>
      <c r="BL94" s="342"/>
      <c r="BM94" s="342"/>
      <c r="BN94" s="342"/>
      <c r="BO94"/>
      <c r="BP94"/>
      <c r="BQ94"/>
      <c r="BR94"/>
    </row>
    <row r="95" spans="1:70" ht="12.75">
      <c r="A95" s="356">
        <v>91</v>
      </c>
      <c r="B95" s="357">
        <f t="shared" si="6"/>
      </c>
      <c r="C95" s="358" t="s">
        <v>178</v>
      </c>
      <c r="D95" s="359" t="s">
        <v>14</v>
      </c>
      <c r="E95" s="360">
        <f t="shared" si="7"/>
      </c>
      <c r="F95" s="361">
        <f t="shared" si="8"/>
        <v>0</v>
      </c>
      <c r="G95" s="341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62"/>
      <c r="BE95" s="341"/>
      <c r="BF95" s="342"/>
      <c r="BG95" s="342"/>
      <c r="BH95" s="342"/>
      <c r="BI95" s="342"/>
      <c r="BJ95" s="342"/>
      <c r="BK95" s="342"/>
      <c r="BL95" s="342"/>
      <c r="BM95" s="342"/>
      <c r="BN95" s="342"/>
      <c r="BO95"/>
      <c r="BP95"/>
      <c r="BQ95"/>
      <c r="BR95"/>
    </row>
    <row r="96" spans="1:70" ht="12.75">
      <c r="A96" s="356">
        <v>92</v>
      </c>
      <c r="B96" s="357">
        <f t="shared" si="6"/>
      </c>
      <c r="C96" s="358" t="s">
        <v>179</v>
      </c>
      <c r="D96" s="359" t="s">
        <v>14</v>
      </c>
      <c r="E96" s="360">
        <f t="shared" si="7"/>
      </c>
      <c r="F96" s="361">
        <f t="shared" si="8"/>
        <v>0</v>
      </c>
      <c r="G96" s="341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62"/>
      <c r="BE96" s="341"/>
      <c r="BF96" s="342"/>
      <c r="BG96" s="342"/>
      <c r="BH96" s="342"/>
      <c r="BI96" s="342"/>
      <c r="BJ96" s="342"/>
      <c r="BK96" s="342"/>
      <c r="BL96" s="342"/>
      <c r="BM96" s="342"/>
      <c r="BN96" s="342"/>
      <c r="BO96"/>
      <c r="BP96"/>
      <c r="BQ96"/>
      <c r="BR96"/>
    </row>
    <row r="97" spans="1:70" ht="12.75">
      <c r="A97" s="356">
        <v>93</v>
      </c>
      <c r="B97" s="357">
        <f t="shared" si="6"/>
      </c>
      <c r="C97" s="358" t="s">
        <v>180</v>
      </c>
      <c r="D97" s="359" t="s">
        <v>18</v>
      </c>
      <c r="E97" s="360">
        <f t="shared" si="7"/>
      </c>
      <c r="F97" s="361">
        <f t="shared" si="8"/>
        <v>0</v>
      </c>
      <c r="G97" s="341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342"/>
      <c r="BD97" s="362"/>
      <c r="BE97" s="341"/>
      <c r="BF97" s="342"/>
      <c r="BG97" s="342"/>
      <c r="BH97" s="342"/>
      <c r="BI97" s="342"/>
      <c r="BJ97" s="342"/>
      <c r="BK97" s="342"/>
      <c r="BL97" s="342"/>
      <c r="BM97" s="342"/>
      <c r="BN97" s="342"/>
      <c r="BO97"/>
      <c r="BP97"/>
      <c r="BQ97"/>
      <c r="BR97"/>
    </row>
    <row r="98" spans="1:70" ht="12.75">
      <c r="A98" s="356">
        <v>94</v>
      </c>
      <c r="B98" s="357">
        <f t="shared" si="6"/>
      </c>
      <c r="C98" s="358" t="s">
        <v>181</v>
      </c>
      <c r="D98" s="359" t="s">
        <v>18</v>
      </c>
      <c r="E98" s="360">
        <f t="shared" si="7"/>
      </c>
      <c r="F98" s="361">
        <f t="shared" si="8"/>
        <v>0</v>
      </c>
      <c r="G98" s="341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62"/>
      <c r="BE98" s="341"/>
      <c r="BF98" s="342"/>
      <c r="BG98" s="342"/>
      <c r="BH98" s="342"/>
      <c r="BI98" s="342"/>
      <c r="BJ98" s="342"/>
      <c r="BK98" s="342"/>
      <c r="BL98" s="342"/>
      <c r="BM98" s="342"/>
      <c r="BN98" s="342"/>
      <c r="BO98"/>
      <c r="BP98"/>
      <c r="BQ98"/>
      <c r="BR98"/>
    </row>
    <row r="99" spans="1:70" ht="12.75">
      <c r="A99" s="356">
        <v>95</v>
      </c>
      <c r="B99" s="357">
        <f t="shared" si="6"/>
      </c>
      <c r="C99" s="358" t="s">
        <v>182</v>
      </c>
      <c r="D99" s="359" t="s">
        <v>18</v>
      </c>
      <c r="E99" s="360">
        <f t="shared" si="7"/>
      </c>
      <c r="F99" s="361">
        <f t="shared" si="8"/>
        <v>0</v>
      </c>
      <c r="G99" s="341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62"/>
      <c r="BE99" s="341"/>
      <c r="BF99" s="342"/>
      <c r="BG99" s="342"/>
      <c r="BH99" s="342"/>
      <c r="BI99" s="342"/>
      <c r="BJ99" s="342"/>
      <c r="BK99" s="342"/>
      <c r="BL99" s="342"/>
      <c r="BM99" s="342"/>
      <c r="BN99" s="342"/>
      <c r="BO99"/>
      <c r="BP99"/>
      <c r="BQ99"/>
      <c r="BR99"/>
    </row>
    <row r="100" spans="1:70" ht="12.75">
      <c r="A100" s="356">
        <v>96</v>
      </c>
      <c r="B100" s="357">
        <f t="shared" si="6"/>
      </c>
      <c r="C100" s="358" t="s">
        <v>183</v>
      </c>
      <c r="D100" s="359" t="s">
        <v>18</v>
      </c>
      <c r="E100" s="360">
        <f t="shared" si="7"/>
      </c>
      <c r="F100" s="361">
        <f t="shared" si="8"/>
        <v>0</v>
      </c>
      <c r="G100" s="341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62"/>
      <c r="BE100" s="341"/>
      <c r="BF100" s="342"/>
      <c r="BG100" s="342"/>
      <c r="BH100" s="342"/>
      <c r="BI100" s="342"/>
      <c r="BJ100" s="342"/>
      <c r="BK100" s="342"/>
      <c r="BL100" s="342"/>
      <c r="BM100" s="342"/>
      <c r="BN100" s="342"/>
      <c r="BO100"/>
      <c r="BP100"/>
      <c r="BQ100"/>
      <c r="BR100"/>
    </row>
    <row r="101" spans="1:70" ht="12.75">
      <c r="A101" s="356">
        <v>97</v>
      </c>
      <c r="B101" s="357">
        <f aca="true" t="shared" si="9" ref="B101:B132">IF(F101&gt;0,ROUNDDOWN(IF(E101&lt;140,35,IF(E101&gt;=210,0,IF(E101&gt;=140,(210-E101)*0.5))),0),"")</f>
      </c>
      <c r="C101" s="358" t="s">
        <v>184</v>
      </c>
      <c r="D101" s="359" t="s">
        <v>18</v>
      </c>
      <c r="E101" s="360">
        <f aca="true" t="shared" si="10" ref="E101:E132">IF(F101&gt;0,AVERAGE(G101:BD101),"")</f>
      </c>
      <c r="F101" s="361">
        <f aca="true" t="shared" si="11" ref="F101:F132">COUNT(G101:BD101)</f>
        <v>0</v>
      </c>
      <c r="G101" s="341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62"/>
      <c r="BE101" s="341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/>
      <c r="BP101"/>
      <c r="BQ101"/>
      <c r="BR101"/>
    </row>
    <row r="102" spans="1:70" ht="12.75">
      <c r="A102" s="356">
        <v>98</v>
      </c>
      <c r="B102" s="357">
        <f t="shared" si="9"/>
      </c>
      <c r="C102" s="358" t="s">
        <v>185</v>
      </c>
      <c r="D102" s="359" t="s">
        <v>14</v>
      </c>
      <c r="E102" s="360">
        <f t="shared" si="10"/>
      </c>
      <c r="F102" s="361">
        <f t="shared" si="11"/>
        <v>0</v>
      </c>
      <c r="G102" s="341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62"/>
      <c r="BE102" s="341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/>
      <c r="BP102"/>
      <c r="BQ102"/>
      <c r="BR102"/>
    </row>
    <row r="103" spans="1:70" ht="12.75">
      <c r="A103" s="356">
        <v>99</v>
      </c>
      <c r="B103" s="357">
        <f t="shared" si="9"/>
      </c>
      <c r="C103" s="358" t="s">
        <v>186</v>
      </c>
      <c r="D103" s="359" t="s">
        <v>14</v>
      </c>
      <c r="E103" s="360">
        <f t="shared" si="10"/>
      </c>
      <c r="F103" s="361">
        <f t="shared" si="11"/>
        <v>0</v>
      </c>
      <c r="G103" s="341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62"/>
      <c r="BE103" s="341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/>
      <c r="BP103"/>
      <c r="BQ103"/>
      <c r="BR103"/>
    </row>
    <row r="104" spans="1:76" ht="12.75">
      <c r="A104" s="356">
        <v>100</v>
      </c>
      <c r="B104" s="357">
        <f t="shared" si="9"/>
      </c>
      <c r="C104" s="358" t="s">
        <v>187</v>
      </c>
      <c r="D104" s="359" t="s">
        <v>18</v>
      </c>
      <c r="E104" s="360">
        <f t="shared" si="10"/>
      </c>
      <c r="F104" s="361">
        <f t="shared" si="11"/>
        <v>0</v>
      </c>
      <c r="G104" s="341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62"/>
      <c r="BE104" s="341"/>
      <c r="BF104" s="342"/>
      <c r="BG104" s="342"/>
      <c r="BH104" s="342"/>
      <c r="BI104" s="342"/>
      <c r="BJ104" s="342"/>
      <c r="BK104" s="342"/>
      <c r="BL104" s="342"/>
      <c r="BM104" s="342"/>
      <c r="BN104" s="342"/>
      <c r="BO104"/>
      <c r="BP104"/>
      <c r="BQ104" s="355"/>
      <c r="BR104" s="355"/>
      <c r="BS104" s="351"/>
      <c r="BT104" s="351"/>
      <c r="BU104" s="351"/>
      <c r="BV104" s="351"/>
      <c r="BW104" s="351"/>
      <c r="BX104" s="351"/>
    </row>
    <row r="105" spans="1:70" ht="12.75">
      <c r="A105" s="356">
        <v>101</v>
      </c>
      <c r="B105" s="357">
        <f t="shared" si="9"/>
      </c>
      <c r="C105" s="358" t="s">
        <v>188</v>
      </c>
      <c r="D105" s="359" t="s">
        <v>18</v>
      </c>
      <c r="E105" s="360">
        <f t="shared" si="10"/>
      </c>
      <c r="F105" s="361">
        <f t="shared" si="11"/>
        <v>0</v>
      </c>
      <c r="G105" s="341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62"/>
      <c r="BE105" s="341"/>
      <c r="BF105" s="342"/>
      <c r="BG105" s="342"/>
      <c r="BH105" s="342"/>
      <c r="BI105" s="342"/>
      <c r="BJ105" s="342"/>
      <c r="BK105" s="342"/>
      <c r="BL105" s="342"/>
      <c r="BM105" s="342"/>
      <c r="BN105" s="342"/>
      <c r="BO105"/>
      <c r="BP105"/>
      <c r="BQ105"/>
      <c r="BR105"/>
    </row>
    <row r="106" spans="1:70" ht="12.75">
      <c r="A106" s="356">
        <v>102</v>
      </c>
      <c r="B106" s="357">
        <f t="shared" si="9"/>
      </c>
      <c r="C106" s="358" t="s">
        <v>189</v>
      </c>
      <c r="D106" s="359" t="s">
        <v>18</v>
      </c>
      <c r="E106" s="360">
        <f t="shared" si="10"/>
      </c>
      <c r="F106" s="361">
        <f t="shared" si="11"/>
        <v>0</v>
      </c>
      <c r="G106" s="341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62"/>
      <c r="BE106" s="341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/>
      <c r="BP106"/>
      <c r="BQ106"/>
      <c r="BR106"/>
    </row>
    <row r="107" spans="1:70" ht="12.75">
      <c r="A107" s="356">
        <v>103</v>
      </c>
      <c r="B107" s="357">
        <f t="shared" si="9"/>
      </c>
      <c r="C107" s="358" t="s">
        <v>190</v>
      </c>
      <c r="D107" s="359" t="s">
        <v>18</v>
      </c>
      <c r="E107" s="360">
        <f t="shared" si="10"/>
      </c>
      <c r="F107" s="361">
        <f t="shared" si="11"/>
        <v>0</v>
      </c>
      <c r="G107" s="341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  <c r="AS107" s="342"/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62"/>
      <c r="BE107" s="341"/>
      <c r="BF107" s="342"/>
      <c r="BG107" s="342"/>
      <c r="BH107" s="342"/>
      <c r="BI107" s="342"/>
      <c r="BJ107" s="342"/>
      <c r="BK107" s="342"/>
      <c r="BL107" s="342"/>
      <c r="BM107" s="342"/>
      <c r="BN107" s="342"/>
      <c r="BO107"/>
      <c r="BP107"/>
      <c r="BQ107"/>
      <c r="BR107"/>
    </row>
    <row r="108" spans="1:70" ht="12.75">
      <c r="A108" s="356">
        <v>104</v>
      </c>
      <c r="B108" s="357">
        <f t="shared" si="9"/>
      </c>
      <c r="C108" s="358" t="s">
        <v>191</v>
      </c>
      <c r="D108" s="359" t="s">
        <v>18</v>
      </c>
      <c r="E108" s="360">
        <f t="shared" si="10"/>
      </c>
      <c r="F108" s="361">
        <f t="shared" si="11"/>
        <v>0</v>
      </c>
      <c r="G108" s="341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  <c r="AP108" s="342"/>
      <c r="AQ108" s="342"/>
      <c r="AR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62"/>
      <c r="BE108" s="341"/>
      <c r="BF108" s="342"/>
      <c r="BG108" s="342"/>
      <c r="BH108" s="342"/>
      <c r="BI108" s="342"/>
      <c r="BJ108" s="342"/>
      <c r="BK108" s="342"/>
      <c r="BL108" s="342"/>
      <c r="BM108" s="342"/>
      <c r="BN108" s="342"/>
      <c r="BO108"/>
      <c r="BP108"/>
      <c r="BQ108"/>
      <c r="BR108"/>
    </row>
    <row r="109" spans="1:70" ht="12.75">
      <c r="A109" s="356">
        <v>105</v>
      </c>
      <c r="B109" s="357">
        <f t="shared" si="9"/>
      </c>
      <c r="C109" s="358" t="s">
        <v>192</v>
      </c>
      <c r="D109" s="359" t="s">
        <v>18</v>
      </c>
      <c r="E109" s="360">
        <f t="shared" si="10"/>
      </c>
      <c r="F109" s="361">
        <f t="shared" si="11"/>
        <v>0</v>
      </c>
      <c r="G109" s="341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62"/>
      <c r="BE109" s="341"/>
      <c r="BF109" s="342"/>
      <c r="BG109" s="342"/>
      <c r="BH109" s="342"/>
      <c r="BI109" s="342"/>
      <c r="BJ109" s="342"/>
      <c r="BK109" s="342"/>
      <c r="BL109" s="342"/>
      <c r="BM109" s="342"/>
      <c r="BN109" s="342"/>
      <c r="BO109"/>
      <c r="BP109"/>
      <c r="BQ109"/>
      <c r="BR109"/>
    </row>
    <row r="110" spans="1:70" ht="12.75">
      <c r="A110" s="356">
        <v>106</v>
      </c>
      <c r="B110" s="357">
        <f t="shared" si="9"/>
      </c>
      <c r="C110" s="358" t="s">
        <v>193</v>
      </c>
      <c r="D110" s="359" t="s">
        <v>18</v>
      </c>
      <c r="E110" s="360">
        <f t="shared" si="10"/>
      </c>
      <c r="F110" s="361">
        <f t="shared" si="11"/>
        <v>0</v>
      </c>
      <c r="G110" s="341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2"/>
      <c r="AQ110" s="342"/>
      <c r="AR110" s="342"/>
      <c r="AS110" s="342"/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62"/>
      <c r="BE110" s="341"/>
      <c r="BF110" s="342"/>
      <c r="BG110" s="342"/>
      <c r="BH110" s="342"/>
      <c r="BI110" s="342"/>
      <c r="BJ110" s="342"/>
      <c r="BK110" s="342"/>
      <c r="BL110" s="342"/>
      <c r="BM110" s="342"/>
      <c r="BN110" s="342"/>
      <c r="BO110"/>
      <c r="BP110"/>
      <c r="BQ110"/>
      <c r="BR110"/>
    </row>
    <row r="111" spans="1:70" ht="12.75">
      <c r="A111" s="356">
        <v>107</v>
      </c>
      <c r="B111" s="357">
        <f t="shared" si="9"/>
      </c>
      <c r="C111" s="358" t="s">
        <v>194</v>
      </c>
      <c r="D111" s="359" t="s">
        <v>18</v>
      </c>
      <c r="E111" s="360">
        <f t="shared" si="10"/>
      </c>
      <c r="F111" s="361">
        <f t="shared" si="11"/>
        <v>0</v>
      </c>
      <c r="G111" s="341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62"/>
      <c r="BE111" s="341"/>
      <c r="BF111" s="342"/>
      <c r="BG111" s="342"/>
      <c r="BH111" s="342"/>
      <c r="BI111" s="342"/>
      <c r="BJ111" s="342"/>
      <c r="BK111" s="342"/>
      <c r="BL111" s="342"/>
      <c r="BM111" s="342"/>
      <c r="BN111" s="342"/>
      <c r="BO111"/>
      <c r="BP111"/>
      <c r="BQ111"/>
      <c r="BR111"/>
    </row>
    <row r="112" spans="1:70" ht="12.75">
      <c r="A112" s="356">
        <v>108</v>
      </c>
      <c r="B112" s="357">
        <f t="shared" si="9"/>
      </c>
      <c r="C112" s="358" t="s">
        <v>195</v>
      </c>
      <c r="D112" s="359" t="s">
        <v>18</v>
      </c>
      <c r="E112" s="360">
        <f t="shared" si="10"/>
      </c>
      <c r="F112" s="361">
        <f t="shared" si="11"/>
        <v>0</v>
      </c>
      <c r="G112" s="341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62"/>
      <c r="BE112" s="341"/>
      <c r="BF112" s="342"/>
      <c r="BG112" s="342"/>
      <c r="BH112" s="342"/>
      <c r="BI112" s="342"/>
      <c r="BJ112" s="342"/>
      <c r="BK112" s="342"/>
      <c r="BL112" s="342"/>
      <c r="BM112" s="342"/>
      <c r="BN112" s="342"/>
      <c r="BO112"/>
      <c r="BP112"/>
      <c r="BQ112"/>
      <c r="BR112"/>
    </row>
    <row r="113" spans="1:70" ht="12.75">
      <c r="A113" s="356">
        <v>109</v>
      </c>
      <c r="B113" s="357">
        <f t="shared" si="9"/>
      </c>
      <c r="C113" s="358" t="s">
        <v>196</v>
      </c>
      <c r="D113" s="359" t="s">
        <v>18</v>
      </c>
      <c r="E113" s="360">
        <f t="shared" si="10"/>
      </c>
      <c r="F113" s="361">
        <f t="shared" si="11"/>
        <v>0</v>
      </c>
      <c r="G113" s="341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62"/>
      <c r="BE113" s="341"/>
      <c r="BF113" s="342"/>
      <c r="BG113" s="342"/>
      <c r="BH113" s="342"/>
      <c r="BI113" s="342"/>
      <c r="BJ113" s="342"/>
      <c r="BK113" s="342"/>
      <c r="BL113" s="342"/>
      <c r="BM113" s="342"/>
      <c r="BN113" s="342"/>
      <c r="BO113"/>
      <c r="BP113"/>
      <c r="BQ113"/>
      <c r="BR113"/>
    </row>
    <row r="114" spans="1:70" ht="12.75">
      <c r="A114" s="356">
        <v>110</v>
      </c>
      <c r="B114" s="357">
        <f t="shared" si="9"/>
      </c>
      <c r="C114" s="358" t="s">
        <v>197</v>
      </c>
      <c r="D114" s="359" t="s">
        <v>18</v>
      </c>
      <c r="E114" s="360">
        <f t="shared" si="10"/>
      </c>
      <c r="F114" s="361">
        <f t="shared" si="11"/>
        <v>0</v>
      </c>
      <c r="G114" s="341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  <c r="AP114" s="342"/>
      <c r="AQ114" s="342"/>
      <c r="AR114" s="342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62"/>
      <c r="BE114" s="341"/>
      <c r="BF114" s="342"/>
      <c r="BG114" s="342"/>
      <c r="BH114" s="342"/>
      <c r="BI114" s="342"/>
      <c r="BJ114" s="342"/>
      <c r="BK114" s="342"/>
      <c r="BL114" s="342"/>
      <c r="BM114" s="342"/>
      <c r="BN114" s="342"/>
      <c r="BO114"/>
      <c r="BP114"/>
      <c r="BQ114"/>
      <c r="BR114"/>
    </row>
    <row r="115" spans="1:76" ht="12.75">
      <c r="A115" s="356">
        <v>111</v>
      </c>
      <c r="B115" s="357">
        <f t="shared" si="9"/>
      </c>
      <c r="C115" s="358" t="s">
        <v>198</v>
      </c>
      <c r="D115" s="359" t="s">
        <v>18</v>
      </c>
      <c r="E115" s="360">
        <f t="shared" si="10"/>
      </c>
      <c r="F115" s="361">
        <f t="shared" si="11"/>
        <v>0</v>
      </c>
      <c r="G115" s="341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62"/>
      <c r="BE115" s="341"/>
      <c r="BF115" s="342"/>
      <c r="BG115" s="342"/>
      <c r="BH115" s="342"/>
      <c r="BI115" s="342"/>
      <c r="BJ115" s="342"/>
      <c r="BK115" s="342"/>
      <c r="BL115" s="342"/>
      <c r="BM115" s="342"/>
      <c r="BN115" s="342"/>
      <c r="BO115"/>
      <c r="BP115"/>
      <c r="BQ115" s="355"/>
      <c r="BR115" s="355"/>
      <c r="BS115" s="355"/>
      <c r="BT115" s="355"/>
      <c r="BU115" s="355"/>
      <c r="BV115" s="355"/>
      <c r="BW115" s="355"/>
      <c r="BX115" s="351"/>
    </row>
    <row r="116" spans="1:70" ht="12.75">
      <c r="A116" s="356">
        <v>112</v>
      </c>
      <c r="B116" s="357">
        <f t="shared" si="9"/>
      </c>
      <c r="C116" s="358" t="s">
        <v>199</v>
      </c>
      <c r="D116" s="359" t="s">
        <v>18</v>
      </c>
      <c r="E116" s="360">
        <f t="shared" si="10"/>
      </c>
      <c r="F116" s="361">
        <f t="shared" si="11"/>
        <v>0</v>
      </c>
      <c r="G116" s="341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  <c r="AP116" s="342"/>
      <c r="AQ116" s="342"/>
      <c r="AR116" s="342"/>
      <c r="AS116" s="342"/>
      <c r="AT116" s="342"/>
      <c r="AU116" s="342"/>
      <c r="AV116" s="342"/>
      <c r="AW116" s="342"/>
      <c r="AX116" s="342"/>
      <c r="AY116" s="342"/>
      <c r="AZ116" s="342"/>
      <c r="BA116" s="342"/>
      <c r="BB116" s="342"/>
      <c r="BC116" s="342"/>
      <c r="BD116" s="362"/>
      <c r="BE116" s="341"/>
      <c r="BF116" s="342"/>
      <c r="BG116" s="342"/>
      <c r="BH116" s="342"/>
      <c r="BI116" s="342"/>
      <c r="BJ116" s="342"/>
      <c r="BK116" s="342"/>
      <c r="BL116" s="342"/>
      <c r="BM116" s="342"/>
      <c r="BN116" s="342"/>
      <c r="BO116"/>
      <c r="BP116"/>
      <c r="BQ116"/>
      <c r="BR116"/>
    </row>
    <row r="117" spans="1:70" ht="12.75">
      <c r="A117" s="356">
        <v>113</v>
      </c>
      <c r="B117" s="357">
        <f t="shared" si="9"/>
      </c>
      <c r="C117" s="358" t="s">
        <v>200</v>
      </c>
      <c r="D117" s="359" t="s">
        <v>18</v>
      </c>
      <c r="E117" s="360">
        <f t="shared" si="10"/>
      </c>
      <c r="F117" s="361">
        <f t="shared" si="11"/>
        <v>0</v>
      </c>
      <c r="G117" s="341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62"/>
      <c r="BE117" s="341"/>
      <c r="BF117" s="342"/>
      <c r="BG117" s="342"/>
      <c r="BH117" s="342"/>
      <c r="BI117" s="342"/>
      <c r="BJ117" s="342"/>
      <c r="BK117" s="342"/>
      <c r="BL117" s="342"/>
      <c r="BM117" s="342"/>
      <c r="BN117" s="342"/>
      <c r="BO117"/>
      <c r="BP117"/>
      <c r="BQ117"/>
      <c r="BR117"/>
    </row>
    <row r="118" spans="1:70" ht="12.75">
      <c r="A118" s="356">
        <v>114</v>
      </c>
      <c r="B118" s="357">
        <f t="shared" si="9"/>
      </c>
      <c r="C118" s="358" t="s">
        <v>201</v>
      </c>
      <c r="D118" s="359" t="s">
        <v>18</v>
      </c>
      <c r="E118" s="360">
        <f t="shared" si="10"/>
      </c>
      <c r="F118" s="361">
        <f t="shared" si="11"/>
        <v>0</v>
      </c>
      <c r="G118" s="341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  <c r="AQ118" s="342"/>
      <c r="AR118" s="342"/>
      <c r="AS118" s="342"/>
      <c r="AT118" s="342"/>
      <c r="AU118" s="342"/>
      <c r="AV118" s="342"/>
      <c r="AW118" s="342"/>
      <c r="AX118" s="342"/>
      <c r="AY118" s="342"/>
      <c r="AZ118" s="342"/>
      <c r="BA118" s="342"/>
      <c r="BB118" s="342"/>
      <c r="BC118" s="342"/>
      <c r="BD118" s="362"/>
      <c r="BE118" s="341"/>
      <c r="BF118" s="342"/>
      <c r="BG118" s="342"/>
      <c r="BH118" s="342"/>
      <c r="BI118" s="342"/>
      <c r="BJ118" s="342"/>
      <c r="BK118" s="342"/>
      <c r="BL118" s="342"/>
      <c r="BM118" s="342"/>
      <c r="BN118" s="342"/>
      <c r="BO118"/>
      <c r="BP118"/>
      <c r="BQ118"/>
      <c r="BR118"/>
    </row>
    <row r="119" spans="1:70" ht="12.75">
      <c r="A119" s="356">
        <v>115</v>
      </c>
      <c r="B119" s="357">
        <f t="shared" si="9"/>
      </c>
      <c r="C119" s="358" t="s">
        <v>202</v>
      </c>
      <c r="D119" s="359" t="s">
        <v>14</v>
      </c>
      <c r="E119" s="360">
        <f t="shared" si="10"/>
      </c>
      <c r="F119" s="361">
        <f t="shared" si="11"/>
        <v>0</v>
      </c>
      <c r="G119" s="341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62"/>
      <c r="BE119" s="341"/>
      <c r="BF119" s="342"/>
      <c r="BG119" s="342"/>
      <c r="BH119" s="342"/>
      <c r="BI119" s="342"/>
      <c r="BJ119" s="342"/>
      <c r="BK119" s="342"/>
      <c r="BL119" s="342"/>
      <c r="BM119" s="342"/>
      <c r="BN119" s="342"/>
      <c r="BO119"/>
      <c r="BP119"/>
      <c r="BQ119"/>
      <c r="BR119"/>
    </row>
    <row r="120" spans="1:70" ht="12.75">
      <c r="A120" s="356">
        <v>116</v>
      </c>
      <c r="B120" s="357">
        <f t="shared" si="9"/>
      </c>
      <c r="C120" s="358" t="s">
        <v>203</v>
      </c>
      <c r="D120" s="359" t="s">
        <v>18</v>
      </c>
      <c r="E120" s="360">
        <f t="shared" si="10"/>
      </c>
      <c r="F120" s="361">
        <f t="shared" si="11"/>
        <v>0</v>
      </c>
      <c r="G120" s="341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Q120" s="342"/>
      <c r="AR120" s="342"/>
      <c r="AS120" s="342"/>
      <c r="AT120" s="342"/>
      <c r="AU120" s="342"/>
      <c r="AV120" s="342"/>
      <c r="AW120" s="342"/>
      <c r="AX120" s="342"/>
      <c r="AY120" s="342"/>
      <c r="AZ120" s="342"/>
      <c r="BA120" s="342"/>
      <c r="BB120" s="342"/>
      <c r="BC120" s="342"/>
      <c r="BD120" s="362"/>
      <c r="BE120" s="341"/>
      <c r="BF120" s="342"/>
      <c r="BG120" s="342"/>
      <c r="BH120" s="342"/>
      <c r="BI120" s="342"/>
      <c r="BJ120" s="342"/>
      <c r="BK120" s="342"/>
      <c r="BL120" s="342"/>
      <c r="BM120" s="342"/>
      <c r="BN120" s="342"/>
      <c r="BO120"/>
      <c r="BP120"/>
      <c r="BQ120"/>
      <c r="BR120"/>
    </row>
    <row r="121" spans="1:70" ht="12.75">
      <c r="A121" s="356">
        <v>117</v>
      </c>
      <c r="B121" s="357">
        <f t="shared" si="9"/>
      </c>
      <c r="C121" s="358" t="s">
        <v>204</v>
      </c>
      <c r="D121" s="359" t="s">
        <v>14</v>
      </c>
      <c r="E121" s="360">
        <f t="shared" si="10"/>
      </c>
      <c r="F121" s="361">
        <f t="shared" si="11"/>
        <v>0</v>
      </c>
      <c r="G121" s="341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  <c r="BC121" s="342"/>
      <c r="BD121" s="362"/>
      <c r="BE121" s="341"/>
      <c r="BF121" s="342"/>
      <c r="BG121" s="342"/>
      <c r="BH121" s="342"/>
      <c r="BI121" s="342"/>
      <c r="BJ121" s="342"/>
      <c r="BK121" s="342"/>
      <c r="BL121" s="342"/>
      <c r="BM121" s="342"/>
      <c r="BN121" s="342"/>
      <c r="BO121"/>
      <c r="BP121"/>
      <c r="BQ121"/>
      <c r="BR121"/>
    </row>
    <row r="122" spans="1:70" ht="12.75">
      <c r="A122" s="356">
        <v>118</v>
      </c>
      <c r="B122" s="357">
        <f t="shared" si="9"/>
      </c>
      <c r="C122" s="358" t="s">
        <v>205</v>
      </c>
      <c r="D122" s="359" t="s">
        <v>18</v>
      </c>
      <c r="E122" s="360">
        <f t="shared" si="10"/>
      </c>
      <c r="F122" s="361">
        <f t="shared" si="11"/>
        <v>0</v>
      </c>
      <c r="G122" s="341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  <c r="BC122" s="342"/>
      <c r="BD122" s="362"/>
      <c r="BE122" s="341"/>
      <c r="BF122" s="342"/>
      <c r="BG122" s="342"/>
      <c r="BH122" s="342"/>
      <c r="BI122" s="342"/>
      <c r="BJ122" s="342"/>
      <c r="BK122" s="342"/>
      <c r="BL122" s="342"/>
      <c r="BM122" s="342"/>
      <c r="BN122" s="342"/>
      <c r="BO122"/>
      <c r="BP122"/>
      <c r="BQ122"/>
      <c r="BR122"/>
    </row>
    <row r="123" spans="1:70" ht="12.75">
      <c r="A123" s="356">
        <v>119</v>
      </c>
      <c r="B123" s="357">
        <f t="shared" si="9"/>
      </c>
      <c r="C123" s="358" t="s">
        <v>206</v>
      </c>
      <c r="D123" s="359" t="s">
        <v>18</v>
      </c>
      <c r="E123" s="360">
        <f t="shared" si="10"/>
      </c>
      <c r="F123" s="361">
        <f t="shared" si="11"/>
        <v>0</v>
      </c>
      <c r="G123" s="341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  <c r="AP123" s="342"/>
      <c r="AQ123" s="342"/>
      <c r="AR123" s="342"/>
      <c r="AS123" s="342"/>
      <c r="AT123" s="342"/>
      <c r="AU123" s="342"/>
      <c r="AV123" s="342"/>
      <c r="AW123" s="342"/>
      <c r="AX123" s="342"/>
      <c r="AY123" s="342"/>
      <c r="AZ123" s="342"/>
      <c r="BA123" s="342"/>
      <c r="BB123" s="342"/>
      <c r="BC123" s="342"/>
      <c r="BD123" s="362"/>
      <c r="BE123" s="341"/>
      <c r="BF123" s="342"/>
      <c r="BG123" s="342"/>
      <c r="BH123" s="342"/>
      <c r="BI123" s="342"/>
      <c r="BJ123" s="342"/>
      <c r="BK123" s="342"/>
      <c r="BL123" s="342"/>
      <c r="BM123" s="342"/>
      <c r="BN123" s="342"/>
      <c r="BO123"/>
      <c r="BP123"/>
      <c r="BQ123"/>
      <c r="BR123"/>
    </row>
    <row r="124" spans="1:70" ht="12.75">
      <c r="A124" s="356">
        <v>120</v>
      </c>
      <c r="B124" s="357">
        <f t="shared" si="9"/>
      </c>
      <c r="C124" s="358" t="s">
        <v>207</v>
      </c>
      <c r="D124" s="359" t="s">
        <v>18</v>
      </c>
      <c r="E124" s="360">
        <f t="shared" si="10"/>
      </c>
      <c r="F124" s="361">
        <f t="shared" si="11"/>
        <v>0</v>
      </c>
      <c r="G124" s="341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  <c r="AP124" s="342"/>
      <c r="AQ124" s="342"/>
      <c r="AR124" s="342"/>
      <c r="AS124" s="342"/>
      <c r="AT124" s="342"/>
      <c r="AU124" s="342"/>
      <c r="AV124" s="342"/>
      <c r="AW124" s="342"/>
      <c r="AX124" s="342"/>
      <c r="AY124" s="342"/>
      <c r="AZ124" s="342"/>
      <c r="BA124" s="342"/>
      <c r="BB124" s="342"/>
      <c r="BC124" s="342"/>
      <c r="BD124" s="362"/>
      <c r="BE124" s="341"/>
      <c r="BF124" s="342"/>
      <c r="BG124" s="342"/>
      <c r="BH124" s="342"/>
      <c r="BI124" s="342"/>
      <c r="BJ124" s="342"/>
      <c r="BK124" s="342"/>
      <c r="BL124" s="342"/>
      <c r="BM124" s="342"/>
      <c r="BN124" s="342"/>
      <c r="BO124"/>
      <c r="BP124"/>
      <c r="BQ124"/>
      <c r="BR124"/>
    </row>
    <row r="125" spans="1:70" ht="12.75">
      <c r="A125" s="356">
        <v>121</v>
      </c>
      <c r="B125" s="357">
        <f t="shared" si="9"/>
      </c>
      <c r="C125" s="358" t="s">
        <v>208</v>
      </c>
      <c r="D125" s="359" t="s">
        <v>14</v>
      </c>
      <c r="E125" s="360">
        <f t="shared" si="10"/>
      </c>
      <c r="F125" s="361">
        <f t="shared" si="11"/>
        <v>0</v>
      </c>
      <c r="G125" s="341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342"/>
      <c r="AY125" s="342"/>
      <c r="AZ125" s="342"/>
      <c r="BA125" s="342"/>
      <c r="BB125" s="342"/>
      <c r="BC125" s="342"/>
      <c r="BD125" s="362"/>
      <c r="BE125" s="341"/>
      <c r="BF125" s="342"/>
      <c r="BG125" s="342"/>
      <c r="BH125" s="342"/>
      <c r="BI125" s="342"/>
      <c r="BJ125" s="342"/>
      <c r="BK125" s="342"/>
      <c r="BL125" s="342"/>
      <c r="BM125" s="342"/>
      <c r="BN125" s="342"/>
      <c r="BO125"/>
      <c r="BP125"/>
      <c r="BQ125"/>
      <c r="BR125"/>
    </row>
    <row r="126" spans="1:70" ht="12.75">
      <c r="A126" s="356">
        <v>122</v>
      </c>
      <c r="B126" s="357">
        <f t="shared" si="9"/>
      </c>
      <c r="C126" s="358" t="s">
        <v>209</v>
      </c>
      <c r="D126" s="359" t="s">
        <v>14</v>
      </c>
      <c r="E126" s="360">
        <f t="shared" si="10"/>
      </c>
      <c r="F126" s="361">
        <f t="shared" si="11"/>
        <v>0</v>
      </c>
      <c r="G126" s="341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  <c r="AO126" s="342"/>
      <c r="AP126" s="342"/>
      <c r="AQ126" s="342"/>
      <c r="AR126" s="342"/>
      <c r="AS126" s="342"/>
      <c r="AT126" s="342"/>
      <c r="AU126" s="342"/>
      <c r="AV126" s="342"/>
      <c r="AW126" s="342"/>
      <c r="AX126" s="342"/>
      <c r="AY126" s="342"/>
      <c r="AZ126" s="342"/>
      <c r="BA126" s="342"/>
      <c r="BB126" s="342"/>
      <c r="BC126" s="342"/>
      <c r="BD126" s="362"/>
      <c r="BE126" s="341"/>
      <c r="BF126" s="342"/>
      <c r="BG126" s="342"/>
      <c r="BH126" s="342"/>
      <c r="BI126" s="342"/>
      <c r="BJ126" s="342"/>
      <c r="BK126" s="342"/>
      <c r="BL126" s="342"/>
      <c r="BM126" s="342"/>
      <c r="BN126" s="342"/>
      <c r="BO126"/>
      <c r="BP126"/>
      <c r="BQ126"/>
      <c r="BR126"/>
    </row>
    <row r="127" spans="1:70" ht="12.75">
      <c r="A127" s="356">
        <v>123</v>
      </c>
      <c r="B127" s="357">
        <f t="shared" si="9"/>
      </c>
      <c r="C127" s="358" t="s">
        <v>210</v>
      </c>
      <c r="D127" s="359" t="s">
        <v>18</v>
      </c>
      <c r="E127" s="360">
        <f t="shared" si="10"/>
      </c>
      <c r="F127" s="361">
        <f t="shared" si="11"/>
        <v>0</v>
      </c>
      <c r="G127" s="341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2"/>
      <c r="AT127" s="342"/>
      <c r="AU127" s="342"/>
      <c r="AV127" s="342"/>
      <c r="AW127" s="342"/>
      <c r="AX127" s="342"/>
      <c r="AY127" s="342"/>
      <c r="AZ127" s="342"/>
      <c r="BA127" s="342"/>
      <c r="BB127" s="342"/>
      <c r="BC127" s="342"/>
      <c r="BD127" s="362"/>
      <c r="BE127" s="341"/>
      <c r="BF127" s="342"/>
      <c r="BG127" s="342"/>
      <c r="BH127" s="342"/>
      <c r="BI127" s="342"/>
      <c r="BJ127" s="342"/>
      <c r="BK127" s="342"/>
      <c r="BL127" s="342"/>
      <c r="BM127" s="342"/>
      <c r="BN127" s="342"/>
      <c r="BO127"/>
      <c r="BP127"/>
      <c r="BQ127"/>
      <c r="BR127"/>
    </row>
    <row r="128" spans="1:70" ht="12.75">
      <c r="A128" s="356">
        <v>124</v>
      </c>
      <c r="B128" s="357">
        <f t="shared" si="9"/>
      </c>
      <c r="C128" s="358" t="s">
        <v>211</v>
      </c>
      <c r="D128" s="359" t="s">
        <v>18</v>
      </c>
      <c r="E128" s="360">
        <f t="shared" si="10"/>
      </c>
      <c r="F128" s="361">
        <f t="shared" si="11"/>
        <v>0</v>
      </c>
      <c r="G128" s="341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42"/>
      <c r="AZ128" s="342"/>
      <c r="BA128" s="342"/>
      <c r="BB128" s="342"/>
      <c r="BC128" s="342"/>
      <c r="BD128" s="362"/>
      <c r="BE128" s="341"/>
      <c r="BF128" s="342"/>
      <c r="BG128" s="342"/>
      <c r="BH128" s="342"/>
      <c r="BI128" s="342"/>
      <c r="BJ128" s="342"/>
      <c r="BK128" s="342"/>
      <c r="BL128" s="342"/>
      <c r="BM128" s="342"/>
      <c r="BN128" s="342"/>
      <c r="BO128"/>
      <c r="BP128"/>
      <c r="BQ128"/>
      <c r="BR128"/>
    </row>
    <row r="129" spans="1:70" ht="12.75">
      <c r="A129" s="356">
        <v>125</v>
      </c>
      <c r="B129" s="357">
        <f t="shared" si="9"/>
      </c>
      <c r="C129" s="358" t="s">
        <v>212</v>
      </c>
      <c r="D129" s="359" t="s">
        <v>18</v>
      </c>
      <c r="E129" s="360">
        <f t="shared" si="10"/>
      </c>
      <c r="F129" s="361">
        <f t="shared" si="11"/>
        <v>0</v>
      </c>
      <c r="G129" s="341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42"/>
      <c r="AZ129" s="342"/>
      <c r="BA129" s="342"/>
      <c r="BB129" s="342"/>
      <c r="BC129" s="342"/>
      <c r="BD129" s="362"/>
      <c r="BE129" s="341"/>
      <c r="BF129" s="342"/>
      <c r="BG129" s="342"/>
      <c r="BH129" s="342"/>
      <c r="BI129" s="342"/>
      <c r="BJ129" s="342"/>
      <c r="BK129" s="342"/>
      <c r="BL129" s="342"/>
      <c r="BM129" s="342"/>
      <c r="BN129" s="342"/>
      <c r="BO129"/>
      <c r="BP129"/>
      <c r="BQ129"/>
      <c r="BR129"/>
    </row>
    <row r="130" spans="1:70" ht="12.75">
      <c r="A130" s="356">
        <v>126</v>
      </c>
      <c r="B130" s="357">
        <f t="shared" si="9"/>
      </c>
      <c r="C130" s="358" t="s">
        <v>213</v>
      </c>
      <c r="D130" s="359" t="s">
        <v>18</v>
      </c>
      <c r="E130" s="360">
        <f t="shared" si="10"/>
      </c>
      <c r="F130" s="361">
        <f t="shared" si="11"/>
        <v>0</v>
      </c>
      <c r="G130" s="341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  <c r="AP130" s="342"/>
      <c r="AQ130" s="342"/>
      <c r="AR130" s="342"/>
      <c r="AS130" s="342"/>
      <c r="AT130" s="342"/>
      <c r="AU130" s="342"/>
      <c r="AV130" s="342"/>
      <c r="AW130" s="342"/>
      <c r="AX130" s="342"/>
      <c r="AY130" s="342"/>
      <c r="AZ130" s="342"/>
      <c r="BA130" s="342"/>
      <c r="BB130" s="342"/>
      <c r="BC130" s="342"/>
      <c r="BD130" s="362"/>
      <c r="BE130" s="341"/>
      <c r="BF130" s="342"/>
      <c r="BG130" s="342"/>
      <c r="BH130" s="342"/>
      <c r="BI130" s="342"/>
      <c r="BJ130" s="342"/>
      <c r="BK130" s="342"/>
      <c r="BL130" s="342"/>
      <c r="BM130" s="342"/>
      <c r="BN130" s="342"/>
      <c r="BO130"/>
      <c r="BP130"/>
      <c r="BQ130"/>
      <c r="BR130"/>
    </row>
    <row r="131" spans="1:70" ht="12.75">
      <c r="A131" s="356">
        <v>127</v>
      </c>
      <c r="B131" s="357">
        <f t="shared" si="9"/>
      </c>
      <c r="C131" s="358" t="s">
        <v>214</v>
      </c>
      <c r="D131" s="359" t="s">
        <v>14</v>
      </c>
      <c r="E131" s="360">
        <f t="shared" si="10"/>
      </c>
      <c r="F131" s="361">
        <f t="shared" si="11"/>
        <v>0</v>
      </c>
      <c r="G131" s="341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  <c r="AS131" s="342"/>
      <c r="AT131" s="342"/>
      <c r="AU131" s="342"/>
      <c r="AV131" s="342"/>
      <c r="AW131" s="342"/>
      <c r="AX131" s="342"/>
      <c r="AY131" s="342"/>
      <c r="AZ131" s="342"/>
      <c r="BA131" s="342"/>
      <c r="BB131" s="342"/>
      <c r="BC131" s="342"/>
      <c r="BD131" s="362"/>
      <c r="BE131" s="341"/>
      <c r="BF131" s="342"/>
      <c r="BG131" s="342"/>
      <c r="BH131" s="342"/>
      <c r="BI131" s="342"/>
      <c r="BJ131" s="342"/>
      <c r="BK131" s="342"/>
      <c r="BL131" s="342"/>
      <c r="BM131" s="342"/>
      <c r="BN131" s="342"/>
      <c r="BO131"/>
      <c r="BP131"/>
      <c r="BQ131"/>
      <c r="BR131"/>
    </row>
    <row r="132" spans="1:70" ht="12.75">
      <c r="A132" s="356">
        <v>128</v>
      </c>
      <c r="B132" s="357">
        <f t="shared" si="9"/>
      </c>
      <c r="C132" s="358" t="s">
        <v>215</v>
      </c>
      <c r="D132" s="359" t="s">
        <v>18</v>
      </c>
      <c r="E132" s="360">
        <f t="shared" si="10"/>
      </c>
      <c r="F132" s="361">
        <f t="shared" si="11"/>
        <v>0</v>
      </c>
      <c r="G132" s="341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  <c r="AP132" s="342"/>
      <c r="AQ132" s="342"/>
      <c r="AR132" s="342"/>
      <c r="AS132" s="342"/>
      <c r="AT132" s="342"/>
      <c r="AU132" s="342"/>
      <c r="AV132" s="342"/>
      <c r="AW132" s="342"/>
      <c r="AX132" s="342"/>
      <c r="AY132" s="342"/>
      <c r="AZ132" s="342"/>
      <c r="BA132" s="342"/>
      <c r="BB132" s="342"/>
      <c r="BC132" s="342"/>
      <c r="BD132" s="362"/>
      <c r="BE132" s="341"/>
      <c r="BF132" s="342"/>
      <c r="BG132" s="342"/>
      <c r="BH132" s="342"/>
      <c r="BI132" s="342"/>
      <c r="BJ132" s="342"/>
      <c r="BK132" s="342"/>
      <c r="BL132" s="342"/>
      <c r="BM132" s="342"/>
      <c r="BN132" s="342"/>
      <c r="BO132"/>
      <c r="BP132"/>
      <c r="BQ132"/>
      <c r="BR132"/>
    </row>
    <row r="133" spans="1:70" ht="12.75">
      <c r="A133" s="356">
        <v>129</v>
      </c>
      <c r="B133" s="357">
        <f aca="true" t="shared" si="12" ref="B133:B145">IF(F133&gt;0,ROUNDDOWN(IF(E133&lt;140,35,IF(E133&gt;=210,0,IF(E133&gt;=140,(210-E133)*0.5))),0),"")</f>
      </c>
      <c r="C133" s="358" t="s">
        <v>216</v>
      </c>
      <c r="D133" s="359" t="s">
        <v>18</v>
      </c>
      <c r="E133" s="360">
        <f>IF(F133&gt;0,AVERAGE(G133:BD133),"")</f>
      </c>
      <c r="F133" s="361">
        <f>COUNT(G133:BD133)</f>
        <v>0</v>
      </c>
      <c r="G133" s="341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  <c r="AV133" s="342"/>
      <c r="AW133" s="342"/>
      <c r="AX133" s="342"/>
      <c r="AY133" s="342"/>
      <c r="AZ133" s="342"/>
      <c r="BA133" s="342"/>
      <c r="BB133" s="342"/>
      <c r="BC133" s="342"/>
      <c r="BD133" s="362"/>
      <c r="BE133" s="341"/>
      <c r="BF133" s="342"/>
      <c r="BG133" s="342"/>
      <c r="BH133" s="342"/>
      <c r="BI133" s="342"/>
      <c r="BJ133" s="342"/>
      <c r="BK133" s="342"/>
      <c r="BL133" s="342"/>
      <c r="BM133" s="342"/>
      <c r="BN133" s="342"/>
      <c r="BO133"/>
      <c r="BP133"/>
      <c r="BQ133"/>
      <c r="BR133"/>
    </row>
    <row r="134" spans="1:70" ht="12.75">
      <c r="A134" s="356">
        <v>130</v>
      </c>
      <c r="B134" s="357">
        <f t="shared" si="12"/>
      </c>
      <c r="C134" s="358" t="s">
        <v>217</v>
      </c>
      <c r="D134" s="359" t="s">
        <v>18</v>
      </c>
      <c r="E134" s="360">
        <f>IF(F134&gt;0,AVERAGE(G134:BD134),"")</f>
      </c>
      <c r="F134" s="361">
        <f>COUNT(G134:BD134)</f>
        <v>0</v>
      </c>
      <c r="G134" s="341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  <c r="AP134" s="342"/>
      <c r="AQ134" s="342"/>
      <c r="AR134" s="342"/>
      <c r="AS134" s="342"/>
      <c r="AT134" s="342"/>
      <c r="AU134" s="342"/>
      <c r="AV134" s="342"/>
      <c r="AW134" s="342"/>
      <c r="AX134" s="342"/>
      <c r="AY134" s="342"/>
      <c r="AZ134" s="342"/>
      <c r="BA134" s="342"/>
      <c r="BB134" s="342"/>
      <c r="BC134" s="342"/>
      <c r="BD134" s="362"/>
      <c r="BE134" s="341"/>
      <c r="BF134" s="342"/>
      <c r="BG134" s="342"/>
      <c r="BH134" s="342"/>
      <c r="BI134" s="342"/>
      <c r="BJ134" s="342"/>
      <c r="BK134" s="342"/>
      <c r="BL134" s="342"/>
      <c r="BM134" s="342"/>
      <c r="BN134" s="342"/>
      <c r="BO134"/>
      <c r="BP134"/>
      <c r="BQ134"/>
      <c r="BR134"/>
    </row>
    <row r="135" spans="1:70" ht="12.75">
      <c r="A135" s="356">
        <v>131</v>
      </c>
      <c r="B135" s="357">
        <f t="shared" si="12"/>
      </c>
      <c r="C135" s="358" t="s">
        <v>218</v>
      </c>
      <c r="D135" s="359" t="s">
        <v>18</v>
      </c>
      <c r="E135" s="360">
        <f>IF(F135&gt;0,AVERAGE(G135:BD135),"")</f>
      </c>
      <c r="F135" s="361">
        <f>COUNT(G135:BD135)</f>
        <v>0</v>
      </c>
      <c r="G135" s="341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  <c r="AP135" s="342"/>
      <c r="AQ135" s="342"/>
      <c r="AR135" s="342"/>
      <c r="AS135" s="342"/>
      <c r="AT135" s="342"/>
      <c r="AU135" s="342"/>
      <c r="AV135" s="342"/>
      <c r="AW135" s="342"/>
      <c r="AX135" s="342"/>
      <c r="AY135" s="342"/>
      <c r="AZ135" s="342"/>
      <c r="BA135" s="342"/>
      <c r="BB135" s="342"/>
      <c r="BC135" s="342"/>
      <c r="BD135" s="362"/>
      <c r="BE135" s="341"/>
      <c r="BF135" s="342"/>
      <c r="BG135" s="342"/>
      <c r="BH135" s="342"/>
      <c r="BI135" s="342"/>
      <c r="BJ135" s="342"/>
      <c r="BK135" s="342"/>
      <c r="BL135" s="342"/>
      <c r="BM135" s="342"/>
      <c r="BN135" s="342"/>
      <c r="BO135"/>
      <c r="BP135"/>
      <c r="BQ135"/>
      <c r="BR135"/>
    </row>
    <row r="136" spans="1:70" ht="12.75">
      <c r="A136" s="356">
        <v>132</v>
      </c>
      <c r="B136" s="357">
        <f t="shared" si="12"/>
      </c>
      <c r="C136" s="358" t="s">
        <v>219</v>
      </c>
      <c r="D136" s="359" t="s">
        <v>18</v>
      </c>
      <c r="E136" s="360">
        <f>IF(F136&gt;0,AVERAGE(G136:BD136),"")</f>
      </c>
      <c r="F136" s="361">
        <f>COUNT(G136:BD136)</f>
        <v>0</v>
      </c>
      <c r="G136" s="341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  <c r="AP136" s="342"/>
      <c r="AQ136" s="342"/>
      <c r="AR136" s="342"/>
      <c r="AS136" s="342"/>
      <c r="AT136" s="342"/>
      <c r="AU136" s="342"/>
      <c r="AV136" s="342"/>
      <c r="AW136" s="342"/>
      <c r="AX136" s="342"/>
      <c r="AY136" s="342"/>
      <c r="AZ136" s="342"/>
      <c r="BA136" s="342"/>
      <c r="BB136" s="342"/>
      <c r="BC136" s="342"/>
      <c r="BD136" s="362"/>
      <c r="BE136" s="341"/>
      <c r="BF136" s="342"/>
      <c r="BG136" s="342"/>
      <c r="BH136" s="342"/>
      <c r="BI136" s="342"/>
      <c r="BJ136" s="342"/>
      <c r="BK136" s="342"/>
      <c r="BL136" s="342"/>
      <c r="BM136" s="342"/>
      <c r="BN136" s="342"/>
      <c r="BO136"/>
      <c r="BP136"/>
      <c r="BQ136"/>
      <c r="BR136"/>
    </row>
    <row r="137" spans="1:70" ht="12.75">
      <c r="A137" s="356">
        <v>133</v>
      </c>
      <c r="B137" s="357">
        <f t="shared" si="12"/>
      </c>
      <c r="C137" s="358" t="s">
        <v>220</v>
      </c>
      <c r="D137" s="359" t="s">
        <v>14</v>
      </c>
      <c r="E137" s="360">
        <f>IF(F137&gt;0,AVERAGE(G137:BD137),"")</f>
      </c>
      <c r="F137" s="361">
        <f>COUNT(G137:BD137)</f>
        <v>0</v>
      </c>
      <c r="G137" s="341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  <c r="AP137" s="342"/>
      <c r="AQ137" s="342"/>
      <c r="AR137" s="342"/>
      <c r="AS137" s="342"/>
      <c r="AT137" s="342"/>
      <c r="AU137" s="342"/>
      <c r="AV137" s="342"/>
      <c r="AW137" s="342"/>
      <c r="AX137" s="342"/>
      <c r="AY137" s="342"/>
      <c r="AZ137" s="342"/>
      <c r="BA137" s="342"/>
      <c r="BB137" s="342"/>
      <c r="BC137" s="342"/>
      <c r="BD137" s="362"/>
      <c r="BE137" s="341"/>
      <c r="BF137" s="342"/>
      <c r="BG137" s="342"/>
      <c r="BH137" s="342"/>
      <c r="BI137" s="342"/>
      <c r="BJ137" s="342"/>
      <c r="BK137" s="342"/>
      <c r="BL137" s="342"/>
      <c r="BM137" s="342"/>
      <c r="BN137" s="342"/>
      <c r="BO137"/>
      <c r="BP137"/>
      <c r="BQ137"/>
      <c r="BR137"/>
    </row>
    <row r="138" spans="1:70" ht="12.75">
      <c r="A138" s="356">
        <v>134</v>
      </c>
      <c r="B138" s="357">
        <f t="shared" si="12"/>
      </c>
      <c r="C138" s="358" t="s">
        <v>221</v>
      </c>
      <c r="D138" s="359" t="s">
        <v>18</v>
      </c>
      <c r="E138" s="360">
        <f>IF(F138&gt;0,AVERAGE(G138:BD138),"")</f>
      </c>
      <c r="F138" s="361">
        <f>COUNT(G138:BD138)</f>
        <v>0</v>
      </c>
      <c r="G138" s="341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2"/>
      <c r="AS138" s="342"/>
      <c r="AT138" s="342"/>
      <c r="AU138" s="342"/>
      <c r="AV138" s="342"/>
      <c r="AW138" s="342"/>
      <c r="AX138" s="342"/>
      <c r="AY138" s="342"/>
      <c r="AZ138" s="342"/>
      <c r="BA138" s="342"/>
      <c r="BB138" s="342"/>
      <c r="BC138" s="342"/>
      <c r="BD138" s="362"/>
      <c r="BE138" s="341"/>
      <c r="BF138" s="342"/>
      <c r="BG138" s="342"/>
      <c r="BH138" s="342"/>
      <c r="BI138" s="342"/>
      <c r="BJ138" s="342"/>
      <c r="BK138" s="342"/>
      <c r="BL138" s="342"/>
      <c r="BM138" s="342"/>
      <c r="BN138" s="342"/>
      <c r="BO138"/>
      <c r="BP138"/>
      <c r="BQ138"/>
      <c r="BR138"/>
    </row>
    <row r="139" spans="1:70" ht="12.75">
      <c r="A139" s="356">
        <v>135</v>
      </c>
      <c r="B139" s="357">
        <f t="shared" si="12"/>
      </c>
      <c r="C139" s="358" t="s">
        <v>222</v>
      </c>
      <c r="D139" s="359" t="s">
        <v>18</v>
      </c>
      <c r="E139" s="360">
        <f>IF(F139&gt;0,AVERAGE(G139:BD139),"")</f>
      </c>
      <c r="F139" s="361">
        <f>COUNT(G139:BD139)</f>
        <v>0</v>
      </c>
      <c r="G139" s="341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  <c r="BC139" s="342"/>
      <c r="BD139" s="362"/>
      <c r="BE139" s="341"/>
      <c r="BF139" s="342"/>
      <c r="BG139" s="342"/>
      <c r="BH139" s="342"/>
      <c r="BI139" s="342"/>
      <c r="BJ139" s="342"/>
      <c r="BK139" s="342"/>
      <c r="BL139" s="342"/>
      <c r="BM139" s="342"/>
      <c r="BN139" s="342"/>
      <c r="BO139"/>
      <c r="BP139"/>
      <c r="BQ139"/>
      <c r="BR139"/>
    </row>
    <row r="140" spans="1:70" ht="12.75">
      <c r="A140" s="356">
        <v>136</v>
      </c>
      <c r="B140" s="357">
        <f t="shared" si="12"/>
      </c>
      <c r="C140" s="358" t="s">
        <v>223</v>
      </c>
      <c r="D140" s="359" t="s">
        <v>14</v>
      </c>
      <c r="E140" s="360">
        <f>IF(F140&gt;0,AVERAGE(G140:BD140),"")</f>
      </c>
      <c r="F140" s="361">
        <f>COUNT(G140:BD140)</f>
        <v>0</v>
      </c>
      <c r="G140" s="341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  <c r="BC140" s="342"/>
      <c r="BD140" s="362"/>
      <c r="BE140" s="341"/>
      <c r="BF140" s="342"/>
      <c r="BG140" s="342"/>
      <c r="BH140" s="342"/>
      <c r="BI140" s="342"/>
      <c r="BJ140" s="342"/>
      <c r="BK140" s="342"/>
      <c r="BL140" s="342"/>
      <c r="BM140" s="342"/>
      <c r="BN140" s="342"/>
      <c r="BO140"/>
      <c r="BP140"/>
      <c r="BQ140"/>
      <c r="BR140"/>
    </row>
    <row r="141" spans="1:70" ht="12.75">
      <c r="A141" s="356">
        <v>137</v>
      </c>
      <c r="B141" s="357">
        <f t="shared" si="12"/>
      </c>
      <c r="C141" s="358" t="s">
        <v>224</v>
      </c>
      <c r="D141" s="359" t="s">
        <v>18</v>
      </c>
      <c r="E141" s="360">
        <f>IF(F141&gt;0,AVERAGE(G141:BD141),"")</f>
      </c>
      <c r="F141" s="361">
        <f>COUNT(G141:BD141)</f>
        <v>0</v>
      </c>
      <c r="G141" s="341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  <c r="AP141" s="342"/>
      <c r="AQ141" s="342"/>
      <c r="AR141" s="342"/>
      <c r="AS141" s="342"/>
      <c r="AT141" s="342"/>
      <c r="AU141" s="342"/>
      <c r="AV141" s="342"/>
      <c r="AW141" s="342"/>
      <c r="AX141" s="342"/>
      <c r="AY141" s="342"/>
      <c r="AZ141" s="342"/>
      <c r="BA141" s="342"/>
      <c r="BB141" s="342"/>
      <c r="BC141" s="342"/>
      <c r="BD141" s="362"/>
      <c r="BE141" s="341"/>
      <c r="BF141" s="342"/>
      <c r="BG141" s="342"/>
      <c r="BH141" s="342"/>
      <c r="BI141" s="342"/>
      <c r="BJ141" s="342"/>
      <c r="BK141" s="342"/>
      <c r="BL141" s="342"/>
      <c r="BM141" s="342"/>
      <c r="BN141" s="342"/>
      <c r="BO141"/>
      <c r="BP141"/>
      <c r="BQ141"/>
      <c r="BR141"/>
    </row>
    <row r="142" spans="1:70" ht="12.75">
      <c r="A142" s="356">
        <v>138</v>
      </c>
      <c r="B142" s="357">
        <f t="shared" si="12"/>
      </c>
      <c r="C142" s="358" t="s">
        <v>225</v>
      </c>
      <c r="D142" s="359" t="s">
        <v>14</v>
      </c>
      <c r="E142" s="360">
        <f>IF(F142&gt;0,AVERAGE(G142:BD142),"")</f>
      </c>
      <c r="F142" s="361">
        <f>COUNT(G142:BD142)</f>
        <v>0</v>
      </c>
      <c r="G142" s="341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  <c r="AP142" s="342"/>
      <c r="AQ142" s="342"/>
      <c r="AR142" s="342"/>
      <c r="AS142" s="342"/>
      <c r="AT142" s="342"/>
      <c r="AU142" s="342"/>
      <c r="AV142" s="342"/>
      <c r="AW142" s="342"/>
      <c r="AX142" s="342"/>
      <c r="AY142" s="342"/>
      <c r="AZ142" s="342"/>
      <c r="BA142" s="342"/>
      <c r="BB142" s="342"/>
      <c r="BC142" s="342"/>
      <c r="BD142" s="362"/>
      <c r="BE142" s="341"/>
      <c r="BF142" s="342"/>
      <c r="BG142" s="342"/>
      <c r="BH142" s="342"/>
      <c r="BI142" s="342"/>
      <c r="BJ142" s="342"/>
      <c r="BK142" s="342"/>
      <c r="BL142" s="342"/>
      <c r="BM142" s="342"/>
      <c r="BN142" s="342"/>
      <c r="BO142"/>
      <c r="BP142"/>
      <c r="BQ142"/>
      <c r="BR142"/>
    </row>
    <row r="143" spans="1:70" ht="12.75">
      <c r="A143" s="356">
        <v>139</v>
      </c>
      <c r="B143" s="357">
        <f t="shared" si="12"/>
      </c>
      <c r="C143" s="358" t="s">
        <v>226</v>
      </c>
      <c r="D143" s="359" t="s">
        <v>18</v>
      </c>
      <c r="E143" s="360">
        <f>IF(F143&gt;0,AVERAGE(G143:BD143),"")</f>
      </c>
      <c r="F143" s="361">
        <f>COUNT(G143:BD143)</f>
        <v>0</v>
      </c>
      <c r="G143" s="341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  <c r="AP143" s="342"/>
      <c r="AQ143" s="342"/>
      <c r="AR143" s="342"/>
      <c r="AS143" s="342"/>
      <c r="AT143" s="342"/>
      <c r="AU143" s="342"/>
      <c r="AV143" s="342"/>
      <c r="AW143" s="342"/>
      <c r="AX143" s="342"/>
      <c r="AY143" s="342"/>
      <c r="AZ143" s="342"/>
      <c r="BA143" s="342"/>
      <c r="BB143" s="342"/>
      <c r="BC143" s="342"/>
      <c r="BD143" s="362"/>
      <c r="BE143" s="341"/>
      <c r="BF143" s="342"/>
      <c r="BG143" s="342"/>
      <c r="BH143" s="342"/>
      <c r="BI143" s="342"/>
      <c r="BJ143" s="342"/>
      <c r="BK143" s="342"/>
      <c r="BL143" s="342"/>
      <c r="BM143" s="342"/>
      <c r="BN143" s="342"/>
      <c r="BO143"/>
      <c r="BP143"/>
      <c r="BQ143"/>
      <c r="BR143"/>
    </row>
    <row r="144" spans="1:70" ht="12.75">
      <c r="A144" s="356">
        <v>140</v>
      </c>
      <c r="B144" s="357">
        <f t="shared" si="12"/>
      </c>
      <c r="C144" s="358" t="s">
        <v>227</v>
      </c>
      <c r="D144" s="359" t="s">
        <v>18</v>
      </c>
      <c r="E144" s="360">
        <f>IF(F144&gt;0,AVERAGE(G144:BD144),"")</f>
      </c>
      <c r="F144" s="361">
        <f>COUNT(G144:BD144)</f>
        <v>0</v>
      </c>
      <c r="G144" s="341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  <c r="AS144" s="342"/>
      <c r="AT144" s="342"/>
      <c r="AU144" s="342"/>
      <c r="AV144" s="342"/>
      <c r="AW144" s="342"/>
      <c r="AX144" s="342"/>
      <c r="AY144" s="342"/>
      <c r="AZ144" s="342"/>
      <c r="BA144" s="342"/>
      <c r="BB144" s="342"/>
      <c r="BC144" s="342"/>
      <c r="BD144" s="362"/>
      <c r="BE144" s="341"/>
      <c r="BF144" s="342"/>
      <c r="BG144" s="342"/>
      <c r="BH144" s="342"/>
      <c r="BI144" s="342"/>
      <c r="BJ144" s="342"/>
      <c r="BK144" s="342"/>
      <c r="BL144" s="342"/>
      <c r="BM144" s="342"/>
      <c r="BN144" s="342"/>
      <c r="BO144"/>
      <c r="BP144"/>
      <c r="BQ144"/>
      <c r="BR144"/>
    </row>
    <row r="145" spans="1:70" ht="12.75">
      <c r="A145" s="356">
        <v>141</v>
      </c>
      <c r="B145" s="357">
        <f t="shared" si="12"/>
      </c>
      <c r="C145" s="358" t="s">
        <v>228</v>
      </c>
      <c r="D145" s="359" t="s">
        <v>18</v>
      </c>
      <c r="E145" s="360">
        <f>IF(F145&gt;0,AVERAGE(G145:BD145),"")</f>
      </c>
      <c r="F145" s="361">
        <f>COUNT(G145:BD145)</f>
        <v>0</v>
      </c>
      <c r="G145" s="341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/>
      <c r="AR145" s="342"/>
      <c r="AS145" s="342"/>
      <c r="AT145" s="342"/>
      <c r="AU145" s="342"/>
      <c r="AV145" s="342"/>
      <c r="AW145" s="342"/>
      <c r="AX145" s="342"/>
      <c r="AY145" s="342"/>
      <c r="AZ145" s="342"/>
      <c r="BA145" s="342"/>
      <c r="BB145" s="342"/>
      <c r="BC145" s="342"/>
      <c r="BD145" s="362"/>
      <c r="BE145" s="341"/>
      <c r="BF145" s="342"/>
      <c r="BG145" s="342"/>
      <c r="BH145" s="342"/>
      <c r="BI145" s="342"/>
      <c r="BJ145" s="342"/>
      <c r="BK145" s="342"/>
      <c r="BL145" s="342"/>
      <c r="BM145" s="342"/>
      <c r="BN145" s="342"/>
      <c r="BO145"/>
      <c r="BP145"/>
      <c r="BQ145"/>
      <c r="BR145"/>
    </row>
    <row r="147" spans="7:17" ht="12.75"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5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2010-10-10T19:17:56Z</dcterms:created>
  <dcterms:modified xsi:type="dcterms:W3CDTF">2010-10-10T19:20:31Z</dcterms:modified>
  <cp:category/>
  <cp:version/>
  <cp:contentType/>
  <cp:contentStatus/>
</cp:coreProperties>
</file>