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1940" windowHeight="5400" tabRatio="900" activeTab="9"/>
  </bookViews>
  <sheets>
    <sheet name="Sq.C" sheetId="1" r:id="rId1"/>
    <sheet name="Sq.1" sheetId="2" r:id="rId2"/>
    <sheet name="Sq.2" sheetId="3" r:id="rId3"/>
    <sheet name="Sq.3" sheetId="4" r:id="rId4"/>
    <sheet name="Sq.4" sheetId="5" r:id="rId5"/>
    <sheet name="Sq.5" sheetId="6" r:id="rId6"/>
    <sheet name="Sq.6" sheetId="7" r:id="rId7"/>
    <sheet name="Sq.7" sheetId="8" r:id="rId8"/>
    <sheet name="DESPERADO" sheetId="9" r:id="rId9"/>
    <sheet name="Total Qualif.Results&quot;" sheetId="10" r:id="rId10"/>
    <sheet name="TURBO 1 (G5), 2 (G6)" sheetId="11" r:id="rId11"/>
  </sheets>
  <externalReferences>
    <externalReference r:id="rId14"/>
  </externalReferences>
  <definedNames>
    <definedName name="Players">'[1]Handicap 07-08'!$I$5:$I$200</definedName>
    <definedName name="_xlnm.Print_Area" localSheetId="9">'Total Qualif.Results"'!$A$1:$R$65</definedName>
    <definedName name="_xlnm.Print_Area" localSheetId="10">'TURBO 1 (G5), 2 (G6)'!$A$1:$P$62</definedName>
  </definedNames>
  <calcPr fullCalcOnLoad="1"/>
</workbook>
</file>

<file path=xl/sharedStrings.xml><?xml version="1.0" encoding="utf-8"?>
<sst xmlns="http://schemas.openxmlformats.org/spreadsheetml/2006/main" count="815" uniqueCount="137">
  <si>
    <t>G1</t>
  </si>
  <si>
    <t>G2</t>
  </si>
  <si>
    <t>MAX</t>
  </si>
  <si>
    <t>Pins</t>
  </si>
  <si>
    <t>Diff.</t>
  </si>
  <si>
    <t>Player</t>
  </si>
  <si>
    <t>G3</t>
  </si>
  <si>
    <t>G4</t>
  </si>
  <si>
    <t>hdc</t>
  </si>
  <si>
    <t>Squad</t>
  </si>
  <si>
    <t>AVG</t>
  </si>
  <si>
    <t>SUM total</t>
  </si>
  <si>
    <t>Julians Visockis</t>
  </si>
  <si>
    <t>G5</t>
  </si>
  <si>
    <t>G6</t>
  </si>
  <si>
    <t>Line Pos.</t>
  </si>
  <si>
    <t xml:space="preserve">Place </t>
  </si>
  <si>
    <t>Line Pos</t>
  </si>
  <si>
    <t>Renārs Rutenbergs</t>
  </si>
  <si>
    <r>
      <t>"B"</t>
    </r>
    <r>
      <rPr>
        <sz val="12"/>
        <rFont val="Tahoma"/>
        <family val="2"/>
      </rPr>
      <t xml:space="preserve"> bowlers</t>
    </r>
  </si>
  <si>
    <t>Total Qualification result</t>
  </si>
  <si>
    <t>Registration for the Turbo should be done at check-in and payment, which has to be done before game start. Participating is optional and tied to each squad, which means that players can choose for which squads they want to participate in the Turbo.</t>
  </si>
  <si>
    <t>ALREADY QUALIFIED?</t>
  </si>
  <si>
    <t>TURBO 1 (GAME 5)</t>
  </si>
  <si>
    <t>Besides the qualification squads, it’s also possible to qualify to the finals through the Turbo. The highest score in game 5 and 6 sends two players to the finals. Scores from players already qualified to the finals are automatically removed. This means t</t>
  </si>
  <si>
    <t>Turbo 1 refers to the highest score in game 5 while Turbo 2 refers to the highest score in game 6. Ladies have the normal HCP, but the score can never exceed 300. In the event that two players have the same Turbo score, the previous game is used to separa</t>
  </si>
  <si>
    <t>TURBO 2 (GAME 6)</t>
  </si>
  <si>
    <t>G6 hdc</t>
  </si>
  <si>
    <t>G5 hdc</t>
  </si>
  <si>
    <t>Turbo1_2 (5_6)</t>
  </si>
  <si>
    <t>Turbo1_2  (5_6)</t>
  </si>
  <si>
    <t>Dāvis Vanags</t>
  </si>
  <si>
    <t>18B</t>
  </si>
  <si>
    <t>18A</t>
  </si>
  <si>
    <t>21A</t>
  </si>
  <si>
    <t>21B</t>
  </si>
  <si>
    <t>20B</t>
  </si>
  <si>
    <t>22B</t>
  </si>
  <si>
    <t>19A</t>
  </si>
  <si>
    <t>23B</t>
  </si>
  <si>
    <t>23A</t>
  </si>
  <si>
    <t>19B</t>
  </si>
  <si>
    <t>20A</t>
  </si>
  <si>
    <t>22A</t>
  </si>
  <si>
    <r>
      <t>"B"</t>
    </r>
    <r>
      <rPr>
        <sz val="10"/>
        <rFont val="Tahoma"/>
        <family val="2"/>
      </rPr>
      <t xml:space="preserve"> bowlers</t>
    </r>
  </si>
  <si>
    <t>Raimonds Rutenbergs</t>
  </si>
  <si>
    <t>Marina Petrova</t>
  </si>
  <si>
    <t>Dmitrijs Dolgovs</t>
  </si>
  <si>
    <t>Veronika Hudjakova</t>
  </si>
  <si>
    <t>Ceslovas Rastutis</t>
  </si>
  <si>
    <t>13B</t>
  </si>
  <si>
    <t>15B</t>
  </si>
  <si>
    <t>24A</t>
  </si>
  <si>
    <t>13A</t>
  </si>
  <si>
    <t>16B</t>
  </si>
  <si>
    <t>15A</t>
  </si>
  <si>
    <t>16A</t>
  </si>
  <si>
    <t>17B</t>
  </si>
  <si>
    <t>24B</t>
  </si>
  <si>
    <t>14A</t>
  </si>
  <si>
    <t>17A</t>
  </si>
  <si>
    <t>Olga Gorbačova</t>
  </si>
  <si>
    <t>Aigars Strautiņš</t>
  </si>
  <si>
    <t>Jānis Zālītis</t>
  </si>
  <si>
    <t>Eitvydas Rastutis</t>
  </si>
  <si>
    <t>Justinas Ijsavicius</t>
  </si>
  <si>
    <t>Jānis Zemītis</t>
  </si>
  <si>
    <t>Māris Eisaks</t>
  </si>
  <si>
    <t>Kristaps Lusars</t>
  </si>
  <si>
    <t>Artūrs Bricis</t>
  </si>
  <si>
    <t>Sandra Brice</t>
  </si>
  <si>
    <t>Ivars Vinters</t>
  </si>
  <si>
    <t>Andrejs Tračs</t>
  </si>
  <si>
    <t>Raimonds Zemītis</t>
  </si>
  <si>
    <t>Juris Kalnrācenis</t>
  </si>
  <si>
    <t>Artūrs Maslovs</t>
  </si>
  <si>
    <t>Verners Veidulis</t>
  </si>
  <si>
    <t>Jurijs Dolgovs</t>
  </si>
  <si>
    <t>Leo Rožkalns</t>
  </si>
  <si>
    <t>Normunds Sams</t>
  </si>
  <si>
    <t>Jelena Šorohova</t>
  </si>
  <si>
    <t>Vladimirs Pribiļevs</t>
  </si>
  <si>
    <t>Natālija Pribiļeva</t>
  </si>
  <si>
    <t>Mareks Žukurs</t>
  </si>
  <si>
    <t>Jānis Būcens</t>
  </si>
  <si>
    <t>Andrejs Zilgalvis</t>
  </si>
  <si>
    <t>Adina Kindzule</t>
  </si>
  <si>
    <t>Nikolajs Ovčinnikovs</t>
  </si>
  <si>
    <t>Marija Mežericka</t>
  </si>
  <si>
    <t>Elizabete Vārava</t>
  </si>
  <si>
    <t>Haralds Zeidmanis</t>
  </si>
  <si>
    <t>Olga Gorvačova</t>
  </si>
  <si>
    <t>Vladimirs Lagunovs</t>
  </si>
  <si>
    <t>Dainis Zariņš</t>
  </si>
  <si>
    <t>14B</t>
  </si>
  <si>
    <t>C</t>
  </si>
  <si>
    <t>Squad C - triešdiena 20:00h (04.03)</t>
  </si>
  <si>
    <t>Squad 1 - Ceturdiena 20:00h (05.03)</t>
  </si>
  <si>
    <t>Squad 2 - Piektdiena 20:00h (6.03)</t>
  </si>
  <si>
    <t>Squad 3 - Sestdiena 11:00h (7.03)</t>
  </si>
  <si>
    <t>Squad 4 - Sestdiena 14:00h (7.03)</t>
  </si>
  <si>
    <t>Squad 5 - Sestdiena 17:00h (07.03)</t>
  </si>
  <si>
    <t>Squad 6 - Sestdiena 20:00h (7.03)</t>
  </si>
  <si>
    <t>Squad C - Trešdiena 20:00h (4.03)</t>
  </si>
  <si>
    <t>Tatjana Teļnova</t>
  </si>
  <si>
    <t>Artūrs Levikins</t>
  </si>
  <si>
    <t>Arnis Bērziņš</t>
  </si>
  <si>
    <t>Jeļena Juberte</t>
  </si>
  <si>
    <t>Andis Dārziņš</t>
  </si>
  <si>
    <t>Visvaldis Trokša</t>
  </si>
  <si>
    <t>Edgars Juberts</t>
  </si>
  <si>
    <t>Jānis Lazda</t>
  </si>
  <si>
    <t>Irina Timošenkova</t>
  </si>
  <si>
    <t>Edmunds Jansons</t>
  </si>
  <si>
    <t>Normunds Bundzenieks</t>
  </si>
  <si>
    <t>Riina Lõhmus</t>
  </si>
  <si>
    <t>Aare Lõhmus</t>
  </si>
  <si>
    <t>Aleksandrs Zavjalovs</t>
  </si>
  <si>
    <t>Diana Zavjalova</t>
  </si>
  <si>
    <t>Marija Tkačenko</t>
  </si>
  <si>
    <t>Jānis Bucens</t>
  </si>
  <si>
    <t>Sandis Alberhts</t>
  </si>
  <si>
    <t>Staņislavs Visockis</t>
  </si>
  <si>
    <t>Jurijs JJ Rjazanskis</t>
  </si>
  <si>
    <t>Sandis Alberths</t>
  </si>
  <si>
    <t>PACER</t>
  </si>
  <si>
    <t>Arvils Sproģis</t>
  </si>
  <si>
    <t xml:space="preserve">Jelena Šorohova </t>
  </si>
  <si>
    <t>o</t>
  </si>
  <si>
    <t>Kristaps Lūsars</t>
  </si>
  <si>
    <t>Dmitrijs Čebotarjovs</t>
  </si>
  <si>
    <t>Sandis Aļberhts</t>
  </si>
  <si>
    <t>Vladimirs Lagunoovs</t>
  </si>
  <si>
    <t>Sergejs Vorobjovs</t>
  </si>
  <si>
    <t xml:space="preserve">Ivars Vinters </t>
  </si>
  <si>
    <t>5,6</t>
  </si>
  <si>
    <t>DESPERADO</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</si>
</sst>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0"/>
    <numFmt numFmtId="173" formatCode="[$-409]h:mm:ss\ AM/PM"/>
    <numFmt numFmtId="174" formatCode="[$-409]dddd\,\ mmmm\ dd\,\ yyyy"/>
    <numFmt numFmtId="175" formatCode="[$-409]dd\-mmm\-yy;@"/>
    <numFmt numFmtId="176" formatCode="00000"/>
    <numFmt numFmtId="177" formatCode="[$-409]d\-mmm\-yyyy;@"/>
    <numFmt numFmtId="178" formatCode="0.000"/>
    <numFmt numFmtId="179" formatCode="0.0000"/>
    <numFmt numFmtId="180" formatCode="0.00000"/>
    <numFmt numFmtId="181" formatCode="&quot;Yes&quot;;&quot;Yes&quot;;&quot;No&quot;"/>
    <numFmt numFmtId="182" formatCode="&quot;True&quot;;&quot;True&quot;;&quot;False&quot;"/>
    <numFmt numFmtId="183" formatCode="&quot;On&quot;;&quot;On&quot;;&quot;Off&quot;"/>
    <numFmt numFmtId="184" formatCode="[$Ђ-2]\ #,##0.00_);[Red]\([$Ђ-2]\ #,##0.00\)"/>
    <numFmt numFmtId="185" formatCode="#,##0\ &quot;TL&quot;;\-#,##0\ &quot;TL&quot;"/>
    <numFmt numFmtId="186" formatCode="#,##0\ &quot;TL&quot;;[Red]\-#,##0\ &quot;TL&quot;"/>
    <numFmt numFmtId="187" formatCode="#,##0.00\ &quot;TL&quot;;\-#,##0.00\ &quot;TL&quot;"/>
    <numFmt numFmtId="188" formatCode="#,##0.00\ &quot;TL&quot;;[Red]\-#,##0.00\ &quot;TL&quot;"/>
    <numFmt numFmtId="189" formatCode="_-* #,##0\ &quot;TL&quot;_-;\-* #,##0\ &quot;TL&quot;_-;_-* &quot;-&quot;\ &quot;TL&quot;_-;_-@_-"/>
    <numFmt numFmtId="190" formatCode="_-* #,##0\ _T_L_-;\-* #,##0\ _T_L_-;_-* &quot;-&quot;\ _T_L_-;_-@_-"/>
    <numFmt numFmtId="191" formatCode="_-* #,##0.00\ &quot;TL&quot;_-;\-* #,##0.00\ &quot;TL&quot;_-;_-* &quot;-&quot;??\ &quot;TL&quot;_-;_-@_-"/>
    <numFmt numFmtId="192" formatCode="_-* #,##0.00\ _T_L_-;\-* #,##0.00\ _T_L_-;_-* &quot;-&quot;??\ _T_L_-;_-@_-"/>
    <numFmt numFmtId="193" formatCode="&quot;Evet&quot;;&quot;Evet&quot;;&quot;Hayır&quot;"/>
    <numFmt numFmtId="194" formatCode="&quot;Doğru&quot;;&quot;Doğru&quot;;&quot;Yanlış&quot;"/>
    <numFmt numFmtId="195" formatCode="&quot;Açık&quot;;&quot;Açık&quot;;&quot;Kapalı&quot;"/>
    <numFmt numFmtId="196" formatCode="[$-41F]dd\ mmmm\ yyyy\ dddd"/>
    <numFmt numFmtId="197" formatCode="[$€-2]\ #,##0;[Red]\-[$€-2]\ #,##0"/>
    <numFmt numFmtId="198" formatCode="#,##0\ [$€-1]"/>
    <numFmt numFmtId="199" formatCode="[$-41F]d\ mmmm\ yyyy;@"/>
    <numFmt numFmtId="200" formatCode="#,##0\ [$TL-41F]"/>
    <numFmt numFmtId="201" formatCode="#,##0\ &quot;TL&quot;"/>
    <numFmt numFmtId="202" formatCode="dd/mm/yy;@"/>
    <numFmt numFmtId="203" formatCode="#,##0.00\ [$€-1]"/>
    <numFmt numFmtId="204" formatCode="[$€-2]\ #,##0.00_);[Red]\([$€-2]\ #,##0.00\)"/>
    <numFmt numFmtId="205" formatCode="mm/dd/yyyy"/>
    <numFmt numFmtId="206" formatCode="&quot;€&quot;\ #,##0;\-&quot;€&quot;\ #,##0"/>
    <numFmt numFmtId="207" formatCode="&quot;€&quot;\ #,##0;[Red]\-&quot;€&quot;\ #,##0"/>
    <numFmt numFmtId="208" formatCode="&quot;€&quot;\ #,##0.00;\-&quot;€&quot;\ #,##0.00"/>
    <numFmt numFmtId="209" formatCode="&quot;€&quot;\ #,##0.00;[Red]\-&quot;€&quot;\ #,##0.00"/>
    <numFmt numFmtId="210" formatCode="_-&quot;€&quot;\ * #,##0_-;\-&quot;€&quot;\ * #,##0_-;_-&quot;€&quot;\ * &quot;-&quot;_-;_-@_-"/>
    <numFmt numFmtId="211" formatCode="_-&quot;€&quot;\ * #,##0.00_-;\-&quot;€&quot;\ * #,##0.00_-;_-&quot;€&quot;\ * &quot;-&quot;??_-;_-@_-"/>
    <numFmt numFmtId="212" formatCode="[$-426]dddd\,\ yyyy&quot;. gada &quot;d\.\ mmmm;@"/>
    <numFmt numFmtId="213" formatCode="[$-409]d\-mmm\-yy;@"/>
    <numFmt numFmtId="214" formatCode="h:mm;@"/>
    <numFmt numFmtId="215" formatCode="dd\-mm\-yy\ h:mm;@"/>
    <numFmt numFmtId="216" formatCode="[$-415]dd\ mmm\ yy;@"/>
    <numFmt numFmtId="217" formatCode="dd/mm/yy\ h:mm;@"/>
    <numFmt numFmtId="218" formatCode="#,##0&quot;Ls&quot;;\-#,##0&quot;Ls&quot;"/>
    <numFmt numFmtId="219" formatCode="#,##0&quot;Ls&quot;;[Red]\-#,##0&quot;Ls&quot;"/>
    <numFmt numFmtId="220" formatCode="#,##0.00&quot;Ls&quot;;\-#,##0.00&quot;Ls&quot;"/>
    <numFmt numFmtId="221" formatCode="#,##0.00&quot;Ls&quot;;[Red]\-#,##0.00&quot;Ls&quot;"/>
    <numFmt numFmtId="222" formatCode="_-* #,##0&quot;Ls&quot;_-;\-* #,##0&quot;Ls&quot;_-;_-* &quot;-&quot;&quot;Ls&quot;_-;_-@_-"/>
    <numFmt numFmtId="223" formatCode="_-* #,##0_L_s_-;\-* #,##0_L_s_-;_-* &quot;-&quot;_L_s_-;_-@_-"/>
    <numFmt numFmtId="224" formatCode="_-* #,##0.00&quot;Ls&quot;_-;\-* #,##0.00&quot;Ls&quot;_-;_-* &quot;-&quot;??&quot;Ls&quot;_-;_-@_-"/>
    <numFmt numFmtId="225" formatCode="_-* #,##0.00_L_s_-;\-* #,##0.00_L_s_-;_-* &quot;-&quot;??_L_s_-;_-@_-"/>
  </numFmts>
  <fonts count="42">
    <font>
      <sz val="10"/>
      <name val="Arial"/>
      <family val="0"/>
    </font>
    <font>
      <u val="single"/>
      <sz val="10"/>
      <color indexed="36"/>
      <name val="Arial"/>
      <family val="0"/>
    </font>
    <font>
      <u val="single"/>
      <sz val="10"/>
      <color indexed="12"/>
      <name val="Arial"/>
      <family val="0"/>
    </font>
    <font>
      <sz val="10"/>
      <name val="BaltOptima"/>
      <family val="0"/>
    </font>
    <font>
      <sz val="8"/>
      <name val="Arial"/>
      <family val="0"/>
    </font>
    <font>
      <b/>
      <sz val="10"/>
      <name val="Arial"/>
      <family val="2"/>
    </font>
    <font>
      <sz val="8"/>
      <name val="Tahoma"/>
      <family val="2"/>
    </font>
    <font>
      <sz val="10"/>
      <name val="Tahoma"/>
      <family val="2"/>
    </font>
    <font>
      <b/>
      <sz val="12"/>
      <name val="Tahoma"/>
      <family val="2"/>
    </font>
    <font>
      <b/>
      <sz val="14"/>
      <name val="Tahoma"/>
      <family val="2"/>
    </font>
    <font>
      <sz val="12"/>
      <name val="Tahoma"/>
      <family val="2"/>
    </font>
    <font>
      <b/>
      <sz val="12"/>
      <color indexed="12"/>
      <name val="Tahoma"/>
      <family val="2"/>
    </font>
    <font>
      <b/>
      <sz val="16"/>
      <color indexed="8"/>
      <name val="Arial"/>
      <family val="2"/>
    </font>
    <font>
      <b/>
      <sz val="12"/>
      <color indexed="10"/>
      <name val="Arial"/>
      <family val="0"/>
    </font>
    <font>
      <sz val="9"/>
      <name val="Tahoma"/>
      <family val="2"/>
    </font>
    <font>
      <sz val="12"/>
      <color indexed="8"/>
      <name val="Tahoma"/>
      <family val="2"/>
    </font>
    <font>
      <sz val="12"/>
      <color indexed="12"/>
      <name val="Tahoma"/>
      <family val="2"/>
    </font>
    <font>
      <b/>
      <sz val="14"/>
      <color indexed="10"/>
      <name val="Arial"/>
      <family val="0"/>
    </font>
    <font>
      <b/>
      <sz val="14"/>
      <color indexed="9"/>
      <name val="Tahoma"/>
      <family val="2"/>
    </font>
    <font>
      <b/>
      <sz val="9"/>
      <name val="Tahoma"/>
      <family val="2"/>
    </font>
    <font>
      <sz val="10"/>
      <color indexed="9"/>
      <name val="Arial"/>
      <family val="0"/>
    </font>
    <font>
      <sz val="10"/>
      <color indexed="8"/>
      <name val="Verdana"/>
      <family val="2"/>
    </font>
    <font>
      <b/>
      <sz val="12"/>
      <color indexed="9"/>
      <name val="Tahoma"/>
      <family val="2"/>
    </font>
    <font>
      <b/>
      <sz val="10"/>
      <color indexed="9"/>
      <name val="Verdana"/>
      <family val="2"/>
    </font>
    <font>
      <b/>
      <sz val="10"/>
      <color indexed="9"/>
      <name val="Tahoma"/>
      <family val="2"/>
    </font>
    <font>
      <b/>
      <sz val="10"/>
      <name val="Tahoma"/>
      <family val="2"/>
    </font>
    <font>
      <b/>
      <sz val="10"/>
      <color indexed="18"/>
      <name val="Arial"/>
      <family val="2"/>
    </font>
    <font>
      <b/>
      <sz val="14"/>
      <color indexed="12"/>
      <name val="Tahoma"/>
      <family val="2"/>
    </font>
    <font>
      <b/>
      <sz val="12"/>
      <color indexed="8"/>
      <name val="Tahoma"/>
      <family val="2"/>
    </font>
    <font>
      <b/>
      <sz val="10"/>
      <color indexed="8"/>
      <name val="Arial"/>
      <family val="0"/>
    </font>
    <font>
      <sz val="10"/>
      <color indexed="8"/>
      <name val="Tahoma"/>
      <family val="2"/>
    </font>
    <font>
      <sz val="8"/>
      <color indexed="8"/>
      <name val="Tahoma"/>
      <family val="2"/>
    </font>
    <font>
      <b/>
      <sz val="12"/>
      <color indexed="12"/>
      <name val="Arial"/>
      <family val="2"/>
    </font>
    <font>
      <b/>
      <sz val="12"/>
      <name val="Arial"/>
      <family val="2"/>
    </font>
    <font>
      <sz val="12"/>
      <name val="Arial"/>
      <family val="0"/>
    </font>
    <font>
      <b/>
      <sz val="12"/>
      <color indexed="18"/>
      <name val="Arial"/>
      <family val="2"/>
    </font>
    <font>
      <sz val="12"/>
      <color indexed="12"/>
      <name val="Arial"/>
      <family val="2"/>
    </font>
    <font>
      <b/>
      <sz val="32"/>
      <color indexed="9"/>
      <name val="Tahoma"/>
      <family val="2"/>
    </font>
    <font>
      <b/>
      <sz val="16"/>
      <name val="Tahoma"/>
      <family val="2"/>
    </font>
    <font>
      <b/>
      <sz val="16"/>
      <color indexed="12"/>
      <name val="Tahoma"/>
      <family val="2"/>
    </font>
    <font>
      <sz val="12"/>
      <color indexed="9"/>
      <name val="Tahoma"/>
      <family val="2"/>
    </font>
    <font>
      <sz val="9"/>
      <color indexed="9"/>
      <name val="Tahoma"/>
      <family val="2"/>
    </font>
  </fonts>
  <fills count="10">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8"/>
        <bgColor indexed="64"/>
      </patternFill>
    </fill>
    <fill>
      <patternFill patternType="solid">
        <fgColor indexed="12"/>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5"/>
        <bgColor indexed="64"/>
      </patternFill>
    </fill>
  </fills>
  <borders count="37">
    <border>
      <left/>
      <right/>
      <top/>
      <bottom/>
      <diagonal/>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medium"/>
    </border>
    <border>
      <left style="thin"/>
      <right>
        <color indexed="63"/>
      </right>
      <top>
        <color indexed="63"/>
      </top>
      <bottom>
        <color indexed="63"/>
      </bottom>
    </border>
    <border>
      <left style="thin"/>
      <right style="thin"/>
      <top style="thin"/>
      <bottom>
        <color indexed="63"/>
      </bottom>
    </border>
    <border>
      <left style="thin"/>
      <right style="thin"/>
      <top style="medium"/>
      <bottom style="thin"/>
    </border>
    <border>
      <left>
        <color indexed="63"/>
      </left>
      <right>
        <color indexed="63"/>
      </right>
      <top style="thin">
        <color indexed="12"/>
      </top>
      <bottom style="thin">
        <color indexed="12"/>
      </bottom>
    </border>
    <border>
      <left>
        <color indexed="63"/>
      </left>
      <right style="thin"/>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color indexed="63"/>
      </right>
      <top style="thin">
        <color indexed="12"/>
      </top>
      <bottom style="medium"/>
    </border>
    <border>
      <left style="thin"/>
      <right style="medium"/>
      <top style="thin"/>
      <bottom style="medium"/>
    </border>
    <border>
      <left style="thin"/>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color indexed="63"/>
      </right>
      <top style="medium"/>
      <bottom>
        <color indexed="63"/>
      </bottom>
    </border>
    <border>
      <left>
        <color indexed="63"/>
      </left>
      <right>
        <color indexed="63"/>
      </right>
      <top style="medium"/>
      <bottom style="thin">
        <color indexed="12"/>
      </bottom>
    </border>
    <border>
      <left style="thin"/>
      <right style="thin"/>
      <top style="medium"/>
      <bottom>
        <color indexed="63"/>
      </bottom>
    </border>
    <border>
      <left style="thin"/>
      <right style="medium"/>
      <top style="medium"/>
      <bottom style="thin"/>
    </border>
    <border>
      <left style="thin"/>
      <right style="medium"/>
      <top style="medium"/>
      <bottom>
        <color indexed="63"/>
      </bottom>
    </border>
    <border>
      <left style="thin"/>
      <right style="thin"/>
      <top>
        <color indexed="63"/>
      </top>
      <bottom style="medium"/>
    </border>
    <border>
      <left>
        <color indexed="63"/>
      </left>
      <right>
        <color indexed="63"/>
      </right>
      <top style="thin">
        <color indexed="12"/>
      </top>
      <bottom>
        <color indexed="63"/>
      </bottom>
    </border>
    <border>
      <left style="thin"/>
      <right style="medium"/>
      <top style="thin"/>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thin"/>
      <top style="medium"/>
      <bottom>
        <color indexed="63"/>
      </bottom>
    </border>
  </borders>
  <cellStyleXfs count="25">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339">
    <xf numFmtId="0" fontId="0" fillId="0" borderId="0" xfId="0" applyAlignment="1">
      <alignment/>
    </xf>
    <xf numFmtId="0" fontId="0" fillId="0" borderId="0" xfId="0" applyAlignment="1" applyProtection="1">
      <alignment/>
      <protection locked="0"/>
    </xf>
    <xf numFmtId="0" fontId="5" fillId="0" borderId="0" xfId="0" applyFont="1" applyAlignment="1" applyProtection="1">
      <alignment horizontal="center" vertical="center" wrapText="1"/>
      <protection locked="0"/>
    </xf>
    <xf numFmtId="0" fontId="8" fillId="0" borderId="0" xfId="0" applyFont="1" applyAlignment="1">
      <alignment horizontal="center"/>
    </xf>
    <xf numFmtId="1" fontId="5" fillId="0" borderId="0" xfId="0" applyNumberFormat="1" applyFont="1" applyFill="1" applyAlignment="1">
      <alignment horizontal="right"/>
    </xf>
    <xf numFmtId="0" fontId="5" fillId="0" borderId="0" xfId="0" applyFont="1" applyAlignment="1">
      <alignment/>
    </xf>
    <xf numFmtId="1" fontId="0" fillId="0" borderId="0" xfId="0" applyNumberFormat="1" applyAlignment="1">
      <alignment horizontal="center"/>
    </xf>
    <xf numFmtId="0" fontId="0" fillId="0" borderId="0" xfId="0" applyAlignment="1">
      <alignment horizontal="center"/>
    </xf>
    <xf numFmtId="0" fontId="6" fillId="0" borderId="0" xfId="0" applyFont="1" applyAlignment="1">
      <alignment horizontal="center"/>
    </xf>
    <xf numFmtId="0" fontId="4" fillId="0" borderId="0" xfId="0" applyFont="1" applyAlignment="1">
      <alignment horizontal="center"/>
    </xf>
    <xf numFmtId="172" fontId="0" fillId="0" borderId="0" xfId="0" applyNumberFormat="1" applyAlignment="1">
      <alignment/>
    </xf>
    <xf numFmtId="1" fontId="10" fillId="0" borderId="1" xfId="0" applyNumberFormat="1" applyFont="1" applyFill="1" applyBorder="1" applyAlignment="1" applyProtection="1">
      <alignment horizontal="center"/>
      <protection locked="0"/>
    </xf>
    <xf numFmtId="0" fontId="12" fillId="0" borderId="0" xfId="0" applyFont="1" applyAlignment="1" applyProtection="1">
      <alignment/>
      <protection locked="0"/>
    </xf>
    <xf numFmtId="0" fontId="4" fillId="0" borderId="0" xfId="0" applyFont="1" applyFill="1" applyAlignment="1">
      <alignment horizontal="center"/>
    </xf>
    <xf numFmtId="0" fontId="13" fillId="0" borderId="0" xfId="0" applyFont="1" applyBorder="1" applyAlignment="1" applyProtection="1">
      <alignment horizontal="center" wrapText="1"/>
      <protection locked="0"/>
    </xf>
    <xf numFmtId="1" fontId="7" fillId="0" borderId="1" xfId="0" applyNumberFormat="1" applyFont="1" applyFill="1" applyBorder="1" applyAlignment="1" applyProtection="1">
      <alignment horizontal="center" vertical="center"/>
      <protection locked="0"/>
    </xf>
    <xf numFmtId="172" fontId="0" fillId="0" borderId="2" xfId="0" applyNumberFormat="1" applyBorder="1" applyAlignment="1" applyProtection="1">
      <alignment/>
      <protection locked="0"/>
    </xf>
    <xf numFmtId="0" fontId="5" fillId="0" borderId="0" xfId="0" applyFont="1" applyFill="1" applyAlignment="1" applyProtection="1">
      <alignment horizontal="center" vertical="center" wrapText="1"/>
      <protection locked="0"/>
    </xf>
    <xf numFmtId="1" fontId="10" fillId="0" borderId="2" xfId="0" applyNumberFormat="1" applyFont="1" applyFill="1" applyBorder="1" applyAlignment="1" applyProtection="1">
      <alignment horizontal="center"/>
      <protection locked="0"/>
    </xf>
    <xf numFmtId="0" fontId="14" fillId="0" borderId="3" xfId="0" applyFont="1" applyFill="1" applyBorder="1" applyAlignment="1" applyProtection="1">
      <alignment horizontal="center"/>
      <protection locked="0"/>
    </xf>
    <xf numFmtId="1" fontId="9" fillId="2" borderId="3" xfId="0" applyNumberFormat="1" applyFont="1" applyFill="1" applyBorder="1" applyAlignment="1" applyProtection="1">
      <alignment horizontal="center"/>
      <protection locked="0"/>
    </xf>
    <xf numFmtId="0" fontId="6" fillId="0" borderId="3" xfId="0" applyFont="1" applyBorder="1" applyAlignment="1" applyProtection="1">
      <alignment/>
      <protection locked="0"/>
    </xf>
    <xf numFmtId="172" fontId="0" fillId="0" borderId="3" xfId="0" applyNumberFormat="1" applyBorder="1" applyAlignment="1" applyProtection="1">
      <alignment/>
      <protection locked="0"/>
    </xf>
    <xf numFmtId="1" fontId="7"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protection locked="0"/>
    </xf>
    <xf numFmtId="1" fontId="9" fillId="2" borderId="2" xfId="0" applyNumberFormat="1" applyFont="1" applyFill="1" applyBorder="1" applyAlignment="1" applyProtection="1">
      <alignment horizontal="center"/>
      <protection locked="0"/>
    </xf>
    <xf numFmtId="0" fontId="6" fillId="0" borderId="2" xfId="0" applyFont="1" applyBorder="1" applyAlignment="1" applyProtection="1">
      <alignment/>
      <protection locked="0"/>
    </xf>
    <xf numFmtId="1" fontId="10" fillId="0" borderId="2" xfId="0" applyNumberFormat="1" applyFont="1" applyFill="1" applyBorder="1" applyAlignment="1" applyProtection="1">
      <alignment/>
      <protection locked="0"/>
    </xf>
    <xf numFmtId="1" fontId="15" fillId="0" borderId="2" xfId="0" applyNumberFormat="1" applyFont="1" applyFill="1" applyBorder="1" applyAlignment="1" applyProtection="1">
      <alignment horizontal="center"/>
      <protection locked="0"/>
    </xf>
    <xf numFmtId="1" fontId="10" fillId="0" borderId="2" xfId="22" applyNumberFormat="1" applyFont="1" applyFill="1" applyBorder="1" applyAlignment="1" applyProtection="1">
      <alignment horizontal="center"/>
      <protection locked="0"/>
    </xf>
    <xf numFmtId="1" fontId="8" fillId="3" borderId="4" xfId="0" applyNumberFormat="1" applyFont="1" applyFill="1" applyBorder="1" applyAlignment="1" applyProtection="1">
      <alignment horizontal="center" vertical="center" textRotation="180" wrapText="1"/>
      <protection locked="0"/>
    </xf>
    <xf numFmtId="0" fontId="8" fillId="3" borderId="4" xfId="0" applyFont="1" applyFill="1" applyBorder="1" applyAlignment="1" applyProtection="1">
      <alignment horizontal="center" vertical="center" wrapText="1"/>
      <protection locked="0"/>
    </xf>
    <xf numFmtId="172" fontId="8" fillId="3" borderId="4" xfId="0" applyNumberFormat="1" applyFont="1" applyFill="1" applyBorder="1" applyAlignment="1" applyProtection="1">
      <alignment horizontal="center" vertical="center" wrapText="1"/>
      <protection locked="0"/>
    </xf>
    <xf numFmtId="1" fontId="6" fillId="0" borderId="5" xfId="22" applyNumberFormat="1" applyFont="1" applyFill="1" applyBorder="1" applyAlignment="1" applyProtection="1">
      <alignment horizontal="center"/>
      <protection locked="0"/>
    </xf>
    <xf numFmtId="0" fontId="19" fillId="0" borderId="0" xfId="0" applyFont="1" applyAlignment="1">
      <alignment horizontal="center"/>
    </xf>
    <xf numFmtId="1" fontId="7" fillId="0" borderId="4" xfId="0" applyNumberFormat="1" applyFont="1" applyFill="1" applyBorder="1" applyAlignment="1" applyProtection="1">
      <alignment horizontal="center" vertical="center"/>
      <protection locked="0"/>
    </xf>
    <xf numFmtId="0" fontId="14" fillId="0" borderId="4" xfId="0" applyFont="1" applyFill="1" applyBorder="1" applyAlignment="1" applyProtection="1">
      <alignment horizontal="center"/>
      <protection locked="0"/>
    </xf>
    <xf numFmtId="1" fontId="9" fillId="2" borderId="4" xfId="0" applyNumberFormat="1" applyFont="1" applyFill="1" applyBorder="1" applyAlignment="1" applyProtection="1">
      <alignment horizontal="center"/>
      <protection locked="0"/>
    </xf>
    <xf numFmtId="172" fontId="0" fillId="0" borderId="4" xfId="0" applyNumberFormat="1" applyBorder="1" applyAlignment="1" applyProtection="1">
      <alignment/>
      <protection locked="0"/>
    </xf>
    <xf numFmtId="1" fontId="6" fillId="0" borderId="2" xfId="22" applyNumberFormat="1" applyFont="1" applyFill="1" applyBorder="1" applyAlignment="1" applyProtection="1">
      <alignment horizontal="center"/>
      <protection locked="0"/>
    </xf>
    <xf numFmtId="0" fontId="0" fillId="0" borderId="0" xfId="0" applyFill="1" applyAlignment="1">
      <alignment/>
    </xf>
    <xf numFmtId="1" fontId="8" fillId="2" borderId="4" xfId="0"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1" fontId="8" fillId="3" borderId="4" xfId="0" applyNumberFormat="1" applyFont="1" applyFill="1" applyBorder="1" applyAlignment="1" applyProtection="1">
      <alignment vertical="center" textRotation="180" wrapText="1"/>
      <protection locked="0"/>
    </xf>
    <xf numFmtId="1" fontId="6" fillId="0" borderId="1" xfId="22" applyNumberFormat="1" applyFont="1" applyFill="1" applyBorder="1" applyAlignment="1" applyProtection="1">
      <alignment horizontal="center"/>
      <protection locked="0"/>
    </xf>
    <xf numFmtId="0" fontId="10" fillId="3" borderId="4" xfId="0" applyFont="1" applyFill="1" applyBorder="1" applyAlignment="1" applyProtection="1">
      <alignment horizontal="center" vertical="center" wrapText="1"/>
      <protection locked="0"/>
    </xf>
    <xf numFmtId="0" fontId="23" fillId="4" borderId="0" xfId="0" applyFont="1" applyFill="1" applyAlignment="1">
      <alignment horizontal="center" vertical="top" wrapText="1"/>
    </xf>
    <xf numFmtId="0" fontId="22" fillId="5" borderId="6" xfId="0" applyFont="1" applyFill="1" applyBorder="1" applyAlignment="1" applyProtection="1">
      <alignment horizontal="center" vertical="center" wrapText="1"/>
      <protection locked="0"/>
    </xf>
    <xf numFmtId="1" fontId="11" fillId="6" borderId="2" xfId="22" applyNumberFormat="1" applyFont="1" applyFill="1" applyBorder="1" applyAlignment="1" applyProtection="1">
      <alignment horizontal="center" vertical="center"/>
      <protection locked="0"/>
    </xf>
    <xf numFmtId="0" fontId="16" fillId="0" borderId="2" xfId="21" applyFont="1" applyBorder="1" applyAlignment="1">
      <alignment horizontal="center" vertical="center"/>
      <protection/>
    </xf>
    <xf numFmtId="1" fontId="10" fillId="0" borderId="7" xfId="0" applyNumberFormat="1" applyFont="1" applyFill="1" applyBorder="1" applyAlignment="1" applyProtection="1">
      <alignment horizontal="center"/>
      <protection locked="0"/>
    </xf>
    <xf numFmtId="0" fontId="15" fillId="0" borderId="3" xfId="22"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2" xfId="22" applyFont="1" applyFill="1" applyBorder="1" applyAlignment="1" applyProtection="1">
      <alignment horizontal="center" vertical="center"/>
      <protection locked="0"/>
    </xf>
    <xf numFmtId="0" fontId="15" fillId="0" borderId="2" xfId="23" applyFont="1" applyFill="1" applyBorder="1" applyAlignment="1">
      <alignment horizontal="center" vertical="center"/>
      <protection/>
    </xf>
    <xf numFmtId="1" fontId="24" fillId="5" borderId="4" xfId="0" applyNumberFormat="1" applyFont="1" applyFill="1" applyBorder="1" applyAlignment="1" applyProtection="1">
      <alignment horizontal="center" vertical="center" textRotation="180" wrapText="1"/>
      <protection locked="0"/>
    </xf>
    <xf numFmtId="0" fontId="25" fillId="0" borderId="0" xfId="0" applyFont="1" applyAlignment="1">
      <alignment horizontal="center"/>
    </xf>
    <xf numFmtId="1" fontId="25" fillId="3" borderId="4" xfId="0" applyNumberFormat="1" applyFont="1" applyFill="1" applyBorder="1" applyAlignment="1" applyProtection="1">
      <alignment horizontal="center" vertical="center" textRotation="180" wrapText="1"/>
      <protection locked="0"/>
    </xf>
    <xf numFmtId="1" fontId="7" fillId="0" borderId="1" xfId="22" applyNumberFormat="1" applyFont="1" applyFill="1" applyBorder="1" applyAlignment="1" applyProtection="1">
      <alignment horizontal="center"/>
      <protection locked="0"/>
    </xf>
    <xf numFmtId="1" fontId="7" fillId="0" borderId="2" xfId="22" applyNumberFormat="1" applyFont="1" applyFill="1" applyBorder="1" applyAlignment="1" applyProtection="1">
      <alignment horizontal="center"/>
      <protection locked="0"/>
    </xf>
    <xf numFmtId="1" fontId="25" fillId="0" borderId="2" xfId="22" applyNumberFormat="1" applyFont="1" applyFill="1" applyBorder="1" applyAlignment="1" applyProtection="1">
      <alignment horizontal="center"/>
      <protection locked="0"/>
    </xf>
    <xf numFmtId="0" fontId="26" fillId="0" borderId="2"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15" fillId="0" borderId="1" xfId="22"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wrapText="1"/>
      <protection locked="0"/>
    </xf>
    <xf numFmtId="0" fontId="15" fillId="0" borderId="4" xfId="22"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8" fillId="0" borderId="8" xfId="23" applyFont="1" applyFill="1" applyBorder="1" applyAlignment="1">
      <alignment horizontal="left"/>
      <protection/>
    </xf>
    <xf numFmtId="0" fontId="8" fillId="0" borderId="8" xfId="23" applyFont="1" applyFill="1" applyBorder="1" applyAlignment="1">
      <alignment vertical="center"/>
      <protection/>
    </xf>
    <xf numFmtId="1" fontId="7" fillId="0" borderId="5" xfId="22" applyNumberFormat="1" applyFont="1" applyFill="1" applyBorder="1" applyAlignment="1" applyProtection="1">
      <alignment horizontal="center"/>
      <protection locked="0"/>
    </xf>
    <xf numFmtId="0" fontId="8" fillId="0" borderId="2" xfId="23" applyFont="1" applyFill="1" applyBorder="1" applyAlignment="1">
      <alignment horizontal="left"/>
      <protection/>
    </xf>
    <xf numFmtId="0" fontId="10" fillId="0" borderId="2" xfId="23" applyFont="1" applyFill="1" applyBorder="1" applyAlignment="1">
      <alignment horizontal="center"/>
      <protection/>
    </xf>
    <xf numFmtId="0" fontId="16" fillId="0" borderId="2" xfId="23" applyFont="1" applyFill="1" applyBorder="1" applyAlignment="1">
      <alignment horizontal="center"/>
      <protection/>
    </xf>
    <xf numFmtId="0" fontId="28" fillId="0" borderId="2" xfId="22" applyFont="1" applyFill="1" applyBorder="1" applyAlignment="1" applyProtection="1">
      <alignment horizontal="left" vertical="center" indent="1"/>
      <protection locked="0"/>
    </xf>
    <xf numFmtId="0" fontId="15" fillId="0" borderId="2" xfId="22" applyFont="1" applyFill="1" applyBorder="1" applyAlignment="1" applyProtection="1">
      <alignment horizontal="left" vertical="center" indent="1"/>
      <protection locked="0"/>
    </xf>
    <xf numFmtId="0" fontId="29" fillId="0" borderId="0" xfId="0" applyFont="1" applyAlignment="1">
      <alignment horizontal="left" indent="1"/>
    </xf>
    <xf numFmtId="1" fontId="27" fillId="6" borderId="2" xfId="22" applyNumberFormat="1" applyFont="1" applyFill="1" applyBorder="1" applyAlignment="1" applyProtection="1">
      <alignment horizontal="center" vertical="center"/>
      <protection locked="0"/>
    </xf>
    <xf numFmtId="1" fontId="5" fillId="0" borderId="0" xfId="0" applyNumberFormat="1" applyFont="1" applyFill="1" applyAlignment="1">
      <alignment horizontal="center"/>
    </xf>
    <xf numFmtId="0" fontId="28" fillId="0" borderId="2" xfId="22" applyFont="1" applyFill="1" applyBorder="1" applyAlignment="1" applyProtection="1">
      <alignment horizontal="center" vertical="center"/>
      <protection locked="0"/>
    </xf>
    <xf numFmtId="0" fontId="8" fillId="0" borderId="2" xfId="22" applyFont="1" applyFill="1" applyBorder="1" applyAlignment="1" applyProtection="1">
      <alignment horizontal="left" vertical="center" indent="1"/>
      <protection locked="0"/>
    </xf>
    <xf numFmtId="0" fontId="15" fillId="0" borderId="9" xfId="22" applyFont="1" applyFill="1" applyBorder="1" applyAlignment="1" applyProtection="1">
      <alignment horizontal="center" vertical="center"/>
      <protection locked="0"/>
    </xf>
    <xf numFmtId="0" fontId="15" fillId="0" borderId="10" xfId="22" applyFont="1" applyFill="1" applyBorder="1" applyAlignment="1" applyProtection="1">
      <alignment horizontal="center" vertical="center"/>
      <protection locked="0"/>
    </xf>
    <xf numFmtId="1" fontId="10" fillId="0" borderId="6" xfId="0" applyNumberFormat="1" applyFont="1" applyFill="1" applyBorder="1" applyAlignment="1" applyProtection="1">
      <alignment horizontal="center"/>
      <protection locked="0"/>
    </xf>
    <xf numFmtId="0" fontId="15" fillId="0" borderId="6" xfId="0" applyFont="1" applyFill="1" applyBorder="1" applyAlignment="1" applyProtection="1">
      <alignment horizontal="center" vertical="center"/>
      <protection locked="0"/>
    </xf>
    <xf numFmtId="1" fontId="8" fillId="3" borderId="11" xfId="0" applyNumberFormat="1" applyFont="1" applyFill="1" applyBorder="1" applyAlignment="1" applyProtection="1">
      <alignment horizontal="center" vertical="center" textRotation="180" wrapText="1"/>
      <protection locked="0"/>
    </xf>
    <xf numFmtId="1" fontId="24" fillId="5" borderId="12" xfId="0" applyNumberFormat="1" applyFont="1" applyFill="1" applyBorder="1" applyAlignment="1" applyProtection="1">
      <alignment horizontal="center" vertical="center" textRotation="180" wrapText="1"/>
      <protection locked="0"/>
    </xf>
    <xf numFmtId="1" fontId="8" fillId="3" borderId="12" xfId="0" applyNumberFormat="1" applyFont="1" applyFill="1" applyBorder="1" applyAlignment="1" applyProtection="1">
      <alignment horizontal="center" vertical="center" textRotation="180" wrapText="1"/>
      <protection locked="0"/>
    </xf>
    <xf numFmtId="1" fontId="8" fillId="3" borderId="12" xfId="0" applyNumberFormat="1" applyFont="1" applyFill="1" applyBorder="1" applyAlignment="1" applyProtection="1">
      <alignment vertical="center" textRotation="180" wrapText="1"/>
      <protection locked="0"/>
    </xf>
    <xf numFmtId="0" fontId="8" fillId="3" borderId="12"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1" fontId="8" fillId="2" borderId="12" xfId="0" applyNumberFormat="1" applyFont="1" applyFill="1" applyBorder="1" applyAlignment="1" applyProtection="1">
      <alignment horizontal="center" vertical="center" wrapText="1"/>
      <protection locked="0"/>
    </xf>
    <xf numFmtId="172" fontId="8" fillId="3" borderId="12" xfId="0" applyNumberFormat="1"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1" fontId="10" fillId="0" borderId="14" xfId="0" applyNumberFormat="1" applyFont="1" applyFill="1" applyBorder="1" applyAlignment="1" applyProtection="1">
      <alignment horizontal="center"/>
      <protection locked="0"/>
    </xf>
    <xf numFmtId="1" fontId="10" fillId="0" borderId="15" xfId="0" applyNumberFormat="1" applyFont="1" applyFill="1" applyBorder="1" applyAlignment="1" applyProtection="1">
      <alignment/>
      <protection locked="0"/>
    </xf>
    <xf numFmtId="1" fontId="15" fillId="0" borderId="16" xfId="0" applyNumberFormat="1" applyFont="1" applyFill="1" applyBorder="1" applyAlignment="1" applyProtection="1">
      <alignment horizontal="center"/>
      <protection locked="0"/>
    </xf>
    <xf numFmtId="1" fontId="10" fillId="0" borderId="16" xfId="0" applyNumberFormat="1" applyFont="1" applyFill="1" applyBorder="1" applyAlignment="1" applyProtection="1">
      <alignment horizontal="center"/>
      <protection locked="0"/>
    </xf>
    <xf numFmtId="1" fontId="10" fillId="0" borderId="16" xfId="22" applyNumberFormat="1" applyFont="1" applyFill="1" applyBorder="1" applyAlignment="1" applyProtection="1">
      <alignment horizontal="center"/>
      <protection locked="0"/>
    </xf>
    <xf numFmtId="1" fontId="10" fillId="0" borderId="17" xfId="0" applyNumberFormat="1" applyFont="1" applyFill="1" applyBorder="1" applyAlignment="1" applyProtection="1">
      <alignment horizontal="center"/>
      <protection locked="0"/>
    </xf>
    <xf numFmtId="1" fontId="6" fillId="0" borderId="4" xfId="22" applyNumberFormat="1" applyFont="1" applyFill="1" applyBorder="1" applyAlignment="1" applyProtection="1">
      <alignment horizontal="center"/>
      <protection locked="0"/>
    </xf>
    <xf numFmtId="0" fontId="8" fillId="0" borderId="18" xfId="23" applyFont="1" applyFill="1" applyBorder="1" applyAlignment="1">
      <alignment horizontal="left"/>
      <protection/>
    </xf>
    <xf numFmtId="1" fontId="10" fillId="0" borderId="4" xfId="0" applyNumberFormat="1" applyFont="1" applyFill="1" applyBorder="1" applyAlignment="1" applyProtection="1">
      <alignment horizontal="center"/>
      <protection locked="0"/>
    </xf>
    <xf numFmtId="1" fontId="10" fillId="0" borderId="19" xfId="0" applyNumberFormat="1" applyFont="1" applyFill="1" applyBorder="1" applyAlignment="1" applyProtection="1">
      <alignment/>
      <protection locked="0"/>
    </xf>
    <xf numFmtId="1" fontId="25" fillId="0" borderId="4" xfId="22" applyNumberFormat="1" applyFont="1" applyFill="1" applyBorder="1" applyAlignment="1" applyProtection="1">
      <alignment horizontal="center"/>
      <protection locked="0"/>
    </xf>
    <xf numFmtId="1" fontId="25" fillId="0" borderId="1" xfId="22" applyNumberFormat="1" applyFont="1" applyFill="1" applyBorder="1" applyAlignment="1" applyProtection="1">
      <alignment horizontal="center"/>
      <protection locked="0"/>
    </xf>
    <xf numFmtId="0" fontId="30" fillId="0" borderId="2" xfId="22" applyFont="1" applyFill="1" applyBorder="1" applyAlignment="1" applyProtection="1">
      <alignment horizontal="center" vertical="center"/>
      <protection locked="0"/>
    </xf>
    <xf numFmtId="1" fontId="7" fillId="0" borderId="2" xfId="0" applyNumberFormat="1" applyFont="1" applyFill="1" applyBorder="1" applyAlignment="1" applyProtection="1">
      <alignment horizontal="center"/>
      <protection locked="0"/>
    </xf>
    <xf numFmtId="0" fontId="28" fillId="0" borderId="3" xfId="22" applyFont="1" applyFill="1" applyBorder="1" applyAlignment="1" applyProtection="1">
      <alignment horizontal="center" vertical="center"/>
      <protection locked="0"/>
    </xf>
    <xf numFmtId="0" fontId="28" fillId="0" borderId="2" xfId="22"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protection locked="0"/>
    </xf>
    <xf numFmtId="0" fontId="16" fillId="0" borderId="1" xfId="21" applyFont="1" applyBorder="1" applyAlignment="1">
      <alignment horizontal="center" vertical="center"/>
      <protection/>
    </xf>
    <xf numFmtId="0" fontId="28" fillId="0" borderId="7" xfId="0" applyFont="1" applyFill="1" applyBorder="1" applyAlignment="1" applyProtection="1">
      <alignment horizontal="center" vertical="center"/>
      <protection locked="0"/>
    </xf>
    <xf numFmtId="0" fontId="15" fillId="0" borderId="1" xfId="23" applyFont="1" applyFill="1" applyBorder="1" applyAlignment="1">
      <alignment horizontal="center" vertical="center"/>
      <protection/>
    </xf>
    <xf numFmtId="0" fontId="28" fillId="0" borderId="2" xfId="0" applyFont="1" applyFill="1" applyBorder="1" applyAlignment="1" applyProtection="1">
      <alignment horizontal="center" vertical="center"/>
      <protection locked="0"/>
    </xf>
    <xf numFmtId="1" fontId="31" fillId="0" borderId="2" xfId="22" applyNumberFormat="1" applyFont="1" applyFill="1" applyBorder="1" applyAlignment="1" applyProtection="1">
      <alignment horizontal="center"/>
      <protection locked="0"/>
    </xf>
    <xf numFmtId="0" fontId="15" fillId="0" borderId="7" xfId="22" applyFont="1" applyFill="1" applyBorder="1" applyAlignment="1" applyProtection="1">
      <alignment horizontal="left" vertical="center" indent="1"/>
      <protection locked="0"/>
    </xf>
    <xf numFmtId="0" fontId="8" fillId="0" borderId="2" xfId="22" applyFont="1" applyFill="1" applyBorder="1" applyAlignment="1" applyProtection="1">
      <alignment horizontal="left" vertical="center"/>
      <protection locked="0"/>
    </xf>
    <xf numFmtId="0" fontId="28" fillId="0" borderId="8" xfId="23" applyFont="1" applyFill="1" applyBorder="1" applyAlignment="1">
      <alignment vertical="center"/>
      <protection/>
    </xf>
    <xf numFmtId="0" fontId="16" fillId="0" borderId="8" xfId="23" applyFont="1" applyFill="1" applyBorder="1" applyAlignment="1">
      <alignment vertical="center"/>
      <protection/>
    </xf>
    <xf numFmtId="0" fontId="6" fillId="0" borderId="20" xfId="0" applyFont="1" applyBorder="1" applyAlignment="1" applyProtection="1">
      <alignment/>
      <protection locked="0"/>
    </xf>
    <xf numFmtId="0" fontId="6" fillId="0" borderId="15" xfId="0" applyFont="1" applyBorder="1" applyAlignment="1" applyProtection="1">
      <alignment/>
      <protection locked="0"/>
    </xf>
    <xf numFmtId="0" fontId="5" fillId="0" borderId="8" xfId="0" applyFont="1" applyBorder="1" applyAlignment="1" applyProtection="1">
      <alignment horizontal="center" vertical="center" wrapText="1"/>
      <protection locked="0"/>
    </xf>
    <xf numFmtId="1" fontId="6" fillId="0" borderId="21" xfId="22" applyNumberFormat="1" applyFont="1" applyFill="1" applyBorder="1" applyAlignment="1" applyProtection="1">
      <alignment horizontal="center"/>
      <protection locked="0"/>
    </xf>
    <xf numFmtId="0" fontId="28" fillId="0" borderId="18" xfId="23" applyFont="1" applyFill="1" applyBorder="1" applyAlignment="1">
      <alignment horizontal="left"/>
      <protection/>
    </xf>
    <xf numFmtId="0" fontId="16" fillId="0" borderId="22" xfId="23" applyFont="1" applyFill="1" applyBorder="1" applyAlignment="1">
      <alignment vertical="center"/>
      <protection/>
    </xf>
    <xf numFmtId="1" fontId="10" fillId="0" borderId="4" xfId="0" applyNumberFormat="1" applyFont="1" applyFill="1" applyBorder="1" applyAlignment="1" applyProtection="1">
      <alignment/>
      <protection locked="0"/>
    </xf>
    <xf numFmtId="0" fontId="6" fillId="0" borderId="19" xfId="0" applyFont="1" applyBorder="1" applyAlignment="1" applyProtection="1">
      <alignment/>
      <protection locked="0"/>
    </xf>
    <xf numFmtId="1" fontId="10" fillId="0" borderId="0" xfId="0" applyNumberFormat="1" applyFont="1" applyFill="1" applyBorder="1" applyAlignment="1" applyProtection="1">
      <alignment horizontal="center"/>
      <protection locked="0"/>
    </xf>
    <xf numFmtId="0" fontId="26" fillId="0" borderId="0" xfId="0" applyFont="1" applyFill="1" applyBorder="1" applyAlignment="1" applyProtection="1">
      <alignment horizontal="center" vertical="center" wrapText="1"/>
      <protection locked="0"/>
    </xf>
    <xf numFmtId="1" fontId="7" fillId="0" borderId="0" xfId="0" applyNumberFormat="1" applyFont="1" applyFill="1" applyBorder="1" applyAlignment="1" applyProtection="1">
      <alignment horizontal="center" vertical="center"/>
      <protection locked="0"/>
    </xf>
    <xf numFmtId="1" fontId="6" fillId="0" borderId="0" xfId="22" applyNumberFormat="1" applyFont="1" applyFill="1" applyBorder="1" applyAlignment="1" applyProtection="1">
      <alignment horizontal="center"/>
      <protection locked="0"/>
    </xf>
    <xf numFmtId="1" fontId="25" fillId="0" borderId="0" xfId="22" applyNumberFormat="1" applyFont="1" applyFill="1" applyBorder="1" applyAlignment="1" applyProtection="1">
      <alignment horizontal="center"/>
      <protection locked="0"/>
    </xf>
    <xf numFmtId="0" fontId="28" fillId="0" borderId="0" xfId="23" applyFont="1" applyFill="1" applyBorder="1" applyAlignment="1">
      <alignment vertical="center"/>
      <protection/>
    </xf>
    <xf numFmtId="0" fontId="16" fillId="0" borderId="0" xfId="23" applyFont="1" applyFill="1" applyBorder="1" applyAlignment="1">
      <alignment vertical="center"/>
      <protection/>
    </xf>
    <xf numFmtId="0" fontId="15" fillId="0" borderId="0" xfId="22"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6" fillId="0" borderId="0" xfId="0" applyFont="1" applyBorder="1" applyAlignment="1" applyProtection="1">
      <alignment/>
      <protection locked="0"/>
    </xf>
    <xf numFmtId="0" fontId="5" fillId="0" borderId="0" xfId="0" applyFont="1" applyBorder="1" applyAlignment="1" applyProtection="1">
      <alignment horizontal="center" vertical="center" wrapText="1"/>
      <protection locked="0"/>
    </xf>
    <xf numFmtId="0" fontId="8" fillId="0" borderId="0" xfId="0" applyFont="1" applyBorder="1" applyAlignment="1">
      <alignment horizontal="center"/>
    </xf>
    <xf numFmtId="1" fontId="0" fillId="0" borderId="0" xfId="0" applyNumberFormat="1" applyBorder="1" applyAlignment="1">
      <alignment horizontal="center"/>
    </xf>
    <xf numFmtId="0" fontId="5" fillId="0" borderId="0" xfId="0" applyFont="1" applyBorder="1" applyAlignment="1">
      <alignment/>
    </xf>
    <xf numFmtId="1" fontId="5" fillId="0" borderId="0" xfId="0" applyNumberFormat="1" applyFont="1" applyFill="1" applyBorder="1" applyAlignment="1">
      <alignment horizontal="right"/>
    </xf>
    <xf numFmtId="0" fontId="0" fillId="0" borderId="0" xfId="0" applyBorder="1" applyAlignment="1">
      <alignment horizontal="center"/>
    </xf>
    <xf numFmtId="0" fontId="4" fillId="0" borderId="0" xfId="0" applyFont="1" applyBorder="1" applyAlignment="1">
      <alignment horizontal="center"/>
    </xf>
    <xf numFmtId="0" fontId="0" fillId="0" borderId="0" xfId="0" applyBorder="1" applyAlignment="1">
      <alignment/>
    </xf>
    <xf numFmtId="0" fontId="15" fillId="0" borderId="7" xfId="0" applyFont="1" applyFill="1" applyBorder="1" applyAlignment="1" applyProtection="1">
      <alignment horizontal="center" vertical="center"/>
      <protection locked="0"/>
    </xf>
    <xf numFmtId="1" fontId="10" fillId="0" borderId="17" xfId="22" applyNumberFormat="1" applyFont="1" applyFill="1" applyBorder="1" applyAlignment="1" applyProtection="1">
      <alignment horizontal="center"/>
      <protection locked="0"/>
    </xf>
    <xf numFmtId="0" fontId="10" fillId="0" borderId="1" xfId="21" applyFont="1" applyBorder="1" applyAlignment="1">
      <alignment horizontal="center" vertical="center"/>
      <protection/>
    </xf>
    <xf numFmtId="0" fontId="8" fillId="0" borderId="8" xfId="0" applyFont="1" applyBorder="1" applyAlignment="1">
      <alignment/>
    </xf>
    <xf numFmtId="0" fontId="10" fillId="0" borderId="2" xfId="21" applyFont="1" applyBorder="1" applyAlignment="1">
      <alignment horizontal="center" vertical="center"/>
      <protection/>
    </xf>
    <xf numFmtId="0" fontId="7" fillId="0" borderId="2" xfId="0" applyFont="1" applyFill="1" applyBorder="1" applyAlignment="1">
      <alignment/>
    </xf>
    <xf numFmtId="0" fontId="10" fillId="0" borderId="4" xfId="21" applyFont="1" applyBorder="1" applyAlignment="1">
      <alignment horizontal="center" vertical="center"/>
      <protection/>
    </xf>
    <xf numFmtId="0" fontId="8" fillId="3" borderId="6" xfId="0" applyFont="1" applyFill="1" applyBorder="1" applyAlignment="1" applyProtection="1">
      <alignment horizontal="center" vertical="center" wrapText="1"/>
      <protection locked="0"/>
    </xf>
    <xf numFmtId="1" fontId="8" fillId="3" borderId="6" xfId="0" applyNumberFormat="1" applyFont="1" applyFill="1" applyBorder="1" applyAlignment="1" applyProtection="1">
      <alignment horizontal="center" vertical="center" textRotation="180" wrapText="1"/>
      <protection locked="0"/>
    </xf>
    <xf numFmtId="0" fontId="25" fillId="0" borderId="2" xfId="23" applyFont="1" applyFill="1" applyBorder="1" applyAlignment="1">
      <alignment horizontal="center"/>
      <protection/>
    </xf>
    <xf numFmtId="0" fontId="16" fillId="0" borderId="2" xfId="23" applyFont="1" applyFill="1" applyBorder="1" applyAlignment="1">
      <alignment horizontal="left"/>
      <protection/>
    </xf>
    <xf numFmtId="0" fontId="16" fillId="0" borderId="2" xfId="21" applyFont="1" applyFill="1" applyBorder="1" applyAlignment="1">
      <alignment horizontal="center" vertical="center"/>
      <protection/>
    </xf>
    <xf numFmtId="0" fontId="8" fillId="0" borderId="2" xfId="23" applyFont="1" applyFill="1" applyBorder="1" applyAlignment="1">
      <alignment vertical="center"/>
      <protection/>
    </xf>
    <xf numFmtId="0" fontId="7" fillId="0" borderId="20" xfId="0" applyFont="1" applyBorder="1" applyAlignment="1" applyProtection="1">
      <alignment/>
      <protection locked="0"/>
    </xf>
    <xf numFmtId="0" fontId="7" fillId="0" borderId="15" xfId="0" applyFont="1" applyBorder="1" applyAlignment="1" applyProtection="1">
      <alignment/>
      <protection locked="0"/>
    </xf>
    <xf numFmtId="0" fontId="7" fillId="0" borderId="19" xfId="0" applyFont="1" applyBorder="1" applyAlignment="1" applyProtection="1">
      <alignment/>
      <protection locked="0"/>
    </xf>
    <xf numFmtId="1" fontId="10" fillId="0" borderId="23" xfId="0" applyNumberFormat="1" applyFont="1" applyFill="1" applyBorder="1" applyAlignment="1" applyProtection="1">
      <alignment horizontal="center"/>
      <protection locked="0"/>
    </xf>
    <xf numFmtId="0" fontId="26" fillId="0" borderId="7" xfId="0" applyFont="1" applyFill="1" applyBorder="1" applyAlignment="1" applyProtection="1">
      <alignment horizontal="center" vertical="center" wrapText="1"/>
      <protection locked="0"/>
    </xf>
    <xf numFmtId="1" fontId="7" fillId="0" borderId="7" xfId="0" applyNumberFormat="1" applyFont="1" applyFill="1" applyBorder="1" applyAlignment="1" applyProtection="1">
      <alignment horizontal="center" vertical="center"/>
      <protection locked="0"/>
    </xf>
    <xf numFmtId="1" fontId="7" fillId="0" borderId="24" xfId="22" applyNumberFormat="1" applyFont="1" applyFill="1" applyBorder="1" applyAlignment="1" applyProtection="1">
      <alignment horizontal="center"/>
      <protection locked="0"/>
    </xf>
    <xf numFmtId="1" fontId="6" fillId="0" borderId="7" xfId="22" applyNumberFormat="1" applyFont="1" applyFill="1" applyBorder="1" applyAlignment="1" applyProtection="1">
      <alignment horizontal="center"/>
      <protection locked="0"/>
    </xf>
    <xf numFmtId="0" fontId="8" fillId="0" borderId="25" xfId="23" applyFont="1" applyFill="1" applyBorder="1" applyAlignment="1">
      <alignment horizontal="left"/>
      <protection/>
    </xf>
    <xf numFmtId="0" fontId="28" fillId="0" borderId="26" xfId="22" applyFont="1" applyFill="1" applyBorder="1" applyAlignment="1" applyProtection="1">
      <alignment horizontal="center" vertical="center"/>
      <protection locked="0"/>
    </xf>
    <xf numFmtId="0" fontId="28" fillId="0" borderId="26"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protection locked="0"/>
    </xf>
    <xf numFmtId="1" fontId="9" fillId="2" borderId="26" xfId="0" applyNumberFormat="1" applyFont="1" applyFill="1" applyBorder="1" applyAlignment="1" applyProtection="1">
      <alignment horizontal="center"/>
      <protection locked="0"/>
    </xf>
    <xf numFmtId="172" fontId="0" fillId="0" borderId="26" xfId="0" applyNumberFormat="1" applyBorder="1" applyAlignment="1" applyProtection="1">
      <alignment/>
      <protection locked="0"/>
    </xf>
    <xf numFmtId="1" fontId="10" fillId="0" borderId="7" xfId="0" applyNumberFormat="1" applyFont="1" applyFill="1" applyBorder="1" applyAlignment="1" applyProtection="1">
      <alignment/>
      <protection locked="0"/>
    </xf>
    <xf numFmtId="1" fontId="10" fillId="0" borderId="27" xfId="0" applyNumberFormat="1" applyFont="1" applyFill="1" applyBorder="1" applyAlignment="1" applyProtection="1">
      <alignment/>
      <protection locked="0"/>
    </xf>
    <xf numFmtId="1" fontId="7" fillId="0" borderId="21" xfId="22" applyNumberFormat="1" applyFont="1" applyFill="1" applyBorder="1" applyAlignment="1" applyProtection="1">
      <alignment horizontal="center"/>
      <protection locked="0"/>
    </xf>
    <xf numFmtId="1" fontId="25" fillId="0" borderId="7" xfId="22" applyNumberFormat="1" applyFont="1" applyFill="1" applyBorder="1" applyAlignment="1" applyProtection="1">
      <alignment horizontal="center"/>
      <protection locked="0"/>
    </xf>
    <xf numFmtId="0" fontId="8" fillId="0" borderId="7" xfId="22" applyFont="1" applyFill="1" applyBorder="1" applyAlignment="1" applyProtection="1">
      <alignment horizontal="left" vertical="center" indent="1"/>
      <protection locked="0"/>
    </xf>
    <xf numFmtId="0" fontId="30" fillId="0" borderId="7" xfId="22" applyFont="1" applyFill="1" applyBorder="1" applyAlignment="1" applyProtection="1">
      <alignment horizontal="center" vertical="center"/>
      <protection locked="0"/>
    </xf>
    <xf numFmtId="0" fontId="15" fillId="0" borderId="7" xfId="22" applyFont="1" applyFill="1" applyBorder="1" applyAlignment="1" applyProtection="1">
      <alignment horizontal="center" vertical="center"/>
      <protection locked="0"/>
    </xf>
    <xf numFmtId="0" fontId="6" fillId="0" borderId="28" xfId="0" applyFont="1" applyBorder="1" applyAlignment="1" applyProtection="1">
      <alignment/>
      <protection locked="0"/>
    </xf>
    <xf numFmtId="1" fontId="6" fillId="0" borderId="29" xfId="22" applyNumberFormat="1" applyFont="1" applyFill="1" applyBorder="1" applyAlignment="1" applyProtection="1">
      <alignment horizontal="center"/>
      <protection locked="0"/>
    </xf>
    <xf numFmtId="0" fontId="8" fillId="0" borderId="4" xfId="22" applyFont="1" applyFill="1" applyBorder="1" applyAlignment="1" applyProtection="1">
      <alignment horizontal="left" vertical="center" indent="1"/>
      <protection locked="0"/>
    </xf>
    <xf numFmtId="0" fontId="30" fillId="0" borderId="4" xfId="22" applyFont="1" applyFill="1" applyBorder="1" applyAlignment="1" applyProtection="1">
      <alignment horizontal="center" vertical="center"/>
      <protection locked="0"/>
    </xf>
    <xf numFmtId="0" fontId="15" fillId="0" borderId="4" xfId="22" applyFont="1" applyFill="1" applyBorder="1" applyAlignment="1" applyProtection="1">
      <alignment horizontal="left" vertical="center" indent="1"/>
      <protection locked="0"/>
    </xf>
    <xf numFmtId="0" fontId="5" fillId="0" borderId="2"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0" fillId="0" borderId="2" xfId="22" applyFont="1" applyFill="1" applyBorder="1" applyAlignment="1" applyProtection="1">
      <alignment horizontal="center" vertical="center"/>
      <protection locked="0"/>
    </xf>
    <xf numFmtId="0" fontId="10" fillId="0" borderId="1" xfId="22"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8" fillId="0" borderId="2" xfId="22" applyFont="1" applyFill="1" applyBorder="1" applyAlignment="1" applyProtection="1">
      <alignment horizontal="center" vertical="center"/>
      <protection locked="0"/>
    </xf>
    <xf numFmtId="0" fontId="7" fillId="0" borderId="2" xfId="22" applyFont="1" applyFill="1" applyBorder="1" applyAlignment="1" applyProtection="1">
      <alignment horizontal="center" vertical="center"/>
      <protection locked="0"/>
    </xf>
    <xf numFmtId="0" fontId="10" fillId="0" borderId="2" xfId="22" applyFont="1" applyFill="1" applyBorder="1" applyAlignment="1" applyProtection="1">
      <alignment horizontal="left" vertical="center" indent="1"/>
      <protection locked="0"/>
    </xf>
    <xf numFmtId="0" fontId="8" fillId="0" borderId="2" xfId="22" applyFont="1" applyFill="1" applyBorder="1" applyAlignment="1" applyProtection="1">
      <alignment horizontal="left" vertical="center" indent="1"/>
      <protection locked="0"/>
    </xf>
    <xf numFmtId="0" fontId="8" fillId="0" borderId="2" xfId="22"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2" xfId="23" applyFont="1" applyFill="1" applyBorder="1" applyAlignment="1">
      <alignment horizontal="left" vertical="center"/>
      <protection/>
    </xf>
    <xf numFmtId="0" fontId="10" fillId="0" borderId="7" xfId="22" applyFont="1" applyFill="1" applyBorder="1" applyAlignment="1" applyProtection="1">
      <alignment horizontal="center" vertical="center"/>
      <protection locked="0"/>
    </xf>
    <xf numFmtId="1" fontId="7" fillId="0" borderId="2" xfId="0" applyNumberFormat="1" applyFont="1" applyFill="1" applyBorder="1" applyAlignment="1" applyProtection="1">
      <alignment horizontal="center"/>
      <protection locked="0"/>
    </xf>
    <xf numFmtId="0" fontId="10" fillId="0" borderId="2" xfId="23" applyFont="1" applyFill="1" applyBorder="1" applyAlignment="1">
      <alignment horizontal="center" vertical="center"/>
      <protection/>
    </xf>
    <xf numFmtId="0" fontId="8" fillId="0" borderId="7" xfId="22"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wrapText="1"/>
      <protection locked="0"/>
    </xf>
    <xf numFmtId="0" fontId="8" fillId="0" borderId="7" xfId="23" applyFont="1" applyFill="1" applyBorder="1" applyAlignment="1">
      <alignment vertical="center"/>
      <protection/>
    </xf>
    <xf numFmtId="0" fontId="8" fillId="0" borderId="7" xfId="0" applyFont="1" applyFill="1" applyBorder="1" applyAlignment="1" applyProtection="1">
      <alignment horizontal="center" vertical="center"/>
      <protection locked="0"/>
    </xf>
    <xf numFmtId="1" fontId="8" fillId="7" borderId="16" xfId="0" applyNumberFormat="1" applyFont="1" applyFill="1" applyBorder="1" applyAlignment="1" applyProtection="1">
      <alignment horizontal="center"/>
      <protection locked="0"/>
    </xf>
    <xf numFmtId="1" fontId="8" fillId="7" borderId="17" xfId="0" applyNumberFormat="1" applyFont="1" applyFill="1" applyBorder="1" applyAlignment="1" applyProtection="1">
      <alignment horizontal="center"/>
      <protection locked="0"/>
    </xf>
    <xf numFmtId="0" fontId="5" fillId="0" borderId="4" xfId="0" applyFont="1" applyFill="1" applyBorder="1" applyAlignment="1" applyProtection="1">
      <alignment horizontal="center" vertical="center" wrapText="1"/>
      <protection locked="0"/>
    </xf>
    <xf numFmtId="0" fontId="8" fillId="0" borderId="1" xfId="23" applyFont="1" applyFill="1" applyBorder="1" applyAlignment="1">
      <alignment horizontal="left"/>
      <protection/>
    </xf>
    <xf numFmtId="0" fontId="10" fillId="0" borderId="2" xfId="23" applyFont="1" applyFill="1" applyBorder="1" applyAlignment="1">
      <alignment horizontal="left"/>
      <protection/>
    </xf>
    <xf numFmtId="0" fontId="0" fillId="0" borderId="2" xfId="21" applyFont="1" applyBorder="1">
      <alignment/>
      <protection/>
    </xf>
    <xf numFmtId="0" fontId="32" fillId="0" borderId="2"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protection locked="0"/>
    </xf>
    <xf numFmtId="0" fontId="8" fillId="0" borderId="4" xfId="23" applyFont="1" applyFill="1" applyBorder="1" applyAlignment="1">
      <alignment horizontal="left"/>
      <protection/>
    </xf>
    <xf numFmtId="0" fontId="10" fillId="0" borderId="4" xfId="0" applyFont="1" applyFill="1" applyBorder="1" applyAlignment="1" applyProtection="1">
      <alignment horizontal="center" vertical="center"/>
      <protection locked="0"/>
    </xf>
    <xf numFmtId="0" fontId="8" fillId="0" borderId="4" xfId="22" applyFont="1" applyFill="1" applyBorder="1" applyAlignment="1" applyProtection="1">
      <alignment horizontal="center" vertical="center"/>
      <protection locked="0"/>
    </xf>
    <xf numFmtId="1" fontId="22" fillId="5" borderId="6" xfId="0" applyNumberFormat="1" applyFont="1" applyFill="1" applyBorder="1" applyAlignment="1" applyProtection="1">
      <alignment horizontal="center" vertical="center" textRotation="180" wrapText="1"/>
      <protection locked="0"/>
    </xf>
    <xf numFmtId="1" fontId="8" fillId="3" borderId="6" xfId="0" applyNumberFormat="1" applyFont="1" applyFill="1" applyBorder="1" applyAlignment="1" applyProtection="1">
      <alignment vertical="center" textRotation="180" wrapText="1"/>
      <protection locked="0"/>
    </xf>
    <xf numFmtId="0" fontId="28" fillId="0" borderId="2" xfId="22" applyFont="1" applyFill="1" applyBorder="1" applyAlignment="1" applyProtection="1">
      <alignment horizontal="left" vertical="center" indent="1"/>
      <protection locked="0"/>
    </xf>
    <xf numFmtId="0" fontId="33" fillId="0" borderId="2" xfId="0" applyFont="1" applyFill="1" applyBorder="1" applyAlignment="1" applyProtection="1">
      <alignment horizontal="center" vertical="center" wrapText="1"/>
      <protection locked="0"/>
    </xf>
    <xf numFmtId="1" fontId="24" fillId="5" borderId="6" xfId="0" applyNumberFormat="1" applyFont="1" applyFill="1" applyBorder="1" applyAlignment="1" applyProtection="1">
      <alignment horizontal="center" vertical="center" textRotation="180" wrapText="1"/>
      <protection locked="0"/>
    </xf>
    <xf numFmtId="1" fontId="19" fillId="3" borderId="6" xfId="0" applyNumberFormat="1" applyFont="1" applyFill="1" applyBorder="1" applyAlignment="1" applyProtection="1">
      <alignment horizontal="center" vertical="center" textRotation="180" wrapText="1"/>
      <protection locked="0"/>
    </xf>
    <xf numFmtId="1" fontId="25" fillId="3" borderId="6" xfId="0" applyNumberFormat="1" applyFont="1" applyFill="1" applyBorder="1" applyAlignment="1" applyProtection="1">
      <alignment horizontal="center" vertical="center" textRotation="180" wrapText="1"/>
      <protection locked="0"/>
    </xf>
    <xf numFmtId="0" fontId="28" fillId="3" borderId="6" xfId="0" applyFont="1" applyFill="1" applyBorder="1" applyAlignment="1" applyProtection="1">
      <alignment horizontal="center" vertical="center" wrapText="1"/>
      <protection locked="0"/>
    </xf>
    <xf numFmtId="1" fontId="8" fillId="3" borderId="6" xfId="0" applyNumberFormat="1" applyFont="1" applyFill="1" applyBorder="1" applyAlignment="1" applyProtection="1">
      <alignment horizontal="center" vertical="center" wrapText="1"/>
      <protection locked="0"/>
    </xf>
    <xf numFmtId="172" fontId="8" fillId="3" borderId="6" xfId="0" applyNumberFormat="1" applyFont="1" applyFill="1" applyBorder="1" applyAlignment="1" applyProtection="1">
      <alignment horizontal="center" vertical="center" wrapText="1"/>
      <protection locked="0"/>
    </xf>
    <xf numFmtId="1" fontId="8" fillId="7" borderId="23" xfId="0" applyNumberFormat="1" applyFont="1" applyFill="1" applyBorder="1" applyAlignment="1" applyProtection="1">
      <alignment horizontal="center"/>
      <protection locked="0"/>
    </xf>
    <xf numFmtId="1" fontId="7" fillId="0" borderId="7" xfId="22" applyNumberFormat="1" applyFont="1" applyFill="1" applyBorder="1" applyAlignment="1" applyProtection="1">
      <alignment horizontal="center"/>
      <protection locked="0"/>
    </xf>
    <xf numFmtId="0" fontId="14" fillId="0" borderId="7" xfId="0" applyFont="1" applyFill="1" applyBorder="1" applyAlignment="1" applyProtection="1">
      <alignment horizontal="center"/>
      <protection locked="0"/>
    </xf>
    <xf numFmtId="1" fontId="9" fillId="2" borderId="7" xfId="0" applyNumberFormat="1" applyFont="1" applyFill="1" applyBorder="1" applyAlignment="1" applyProtection="1">
      <alignment horizontal="center"/>
      <protection locked="0"/>
    </xf>
    <xf numFmtId="0" fontId="6" fillId="0" borderId="27" xfId="0" applyFont="1" applyBorder="1" applyAlignment="1" applyProtection="1">
      <alignment/>
      <protection locked="0"/>
    </xf>
    <xf numFmtId="1" fontId="7" fillId="0" borderId="4" xfId="22" applyNumberFormat="1" applyFont="1" applyFill="1" applyBorder="1" applyAlignment="1" applyProtection="1">
      <alignment horizontal="center"/>
      <protection locked="0"/>
    </xf>
    <xf numFmtId="0" fontId="28" fillId="0" borderId="1" xfId="22"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172" fontId="34" fillId="0" borderId="0" xfId="0" applyNumberFormat="1" applyFont="1" applyAlignment="1">
      <alignment/>
    </xf>
    <xf numFmtId="172" fontId="34" fillId="0" borderId="7" xfId="0" applyNumberFormat="1" applyFont="1" applyBorder="1" applyAlignment="1" applyProtection="1">
      <alignment/>
      <protection locked="0"/>
    </xf>
    <xf numFmtId="0" fontId="10" fillId="0" borderId="1" xfId="0" applyFont="1" applyFill="1" applyBorder="1" applyAlignment="1" applyProtection="1">
      <alignment horizontal="center" vertical="center"/>
      <protection locked="0"/>
    </xf>
    <xf numFmtId="0" fontId="35" fillId="0" borderId="2"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1" fontId="7" fillId="0" borderId="6" xfId="0" applyNumberFormat="1" applyFont="1" applyFill="1" applyBorder="1" applyAlignment="1" applyProtection="1">
      <alignment horizontal="center" vertical="center"/>
      <protection locked="0"/>
    </xf>
    <xf numFmtId="1" fontId="25" fillId="0" borderId="6" xfId="22" applyNumberFormat="1" applyFont="1" applyFill="1" applyBorder="1" applyAlignment="1" applyProtection="1">
      <alignment horizontal="center"/>
      <protection locked="0"/>
    </xf>
    <xf numFmtId="0" fontId="8" fillId="0" borderId="30" xfId="23" applyFont="1" applyFill="1" applyBorder="1" applyAlignment="1">
      <alignment horizontal="left"/>
      <protection/>
    </xf>
    <xf numFmtId="0" fontId="10" fillId="0" borderId="6" xfId="21" applyFont="1" applyBorder="1" applyAlignment="1">
      <alignment horizontal="center" vertical="center"/>
      <protection/>
    </xf>
    <xf numFmtId="0" fontId="15" fillId="0" borderId="6" xfId="22" applyFont="1" applyFill="1" applyBorder="1" applyAlignment="1" applyProtection="1">
      <alignment horizontal="center" vertical="center"/>
      <protection locked="0"/>
    </xf>
    <xf numFmtId="0" fontId="14" fillId="0" borderId="6" xfId="0" applyFont="1" applyFill="1" applyBorder="1" applyAlignment="1" applyProtection="1">
      <alignment horizontal="center"/>
      <protection locked="0"/>
    </xf>
    <xf numFmtId="1" fontId="9" fillId="2" borderId="6" xfId="0" applyNumberFormat="1" applyFont="1" applyFill="1" applyBorder="1" applyAlignment="1" applyProtection="1">
      <alignment horizontal="center"/>
      <protection locked="0"/>
    </xf>
    <xf numFmtId="172" fontId="0" fillId="0" borderId="6" xfId="0" applyNumberFormat="1" applyBorder="1" applyAlignment="1" applyProtection="1">
      <alignment/>
      <protection locked="0"/>
    </xf>
    <xf numFmtId="1" fontId="10" fillId="0" borderId="6" xfId="0" applyNumberFormat="1" applyFont="1" applyFill="1" applyBorder="1" applyAlignment="1" applyProtection="1">
      <alignment/>
      <protection locked="0"/>
    </xf>
    <xf numFmtId="0" fontId="6" fillId="0" borderId="31" xfId="0" applyFont="1" applyBorder="1" applyAlignment="1" applyProtection="1">
      <alignment/>
      <protection locked="0"/>
    </xf>
    <xf numFmtId="0" fontId="26" fillId="0" borderId="29" xfId="0" applyFont="1" applyFill="1" applyBorder="1" applyAlignment="1" applyProtection="1">
      <alignment horizontal="center" vertical="center" wrapText="1"/>
      <protection locked="0"/>
    </xf>
    <xf numFmtId="1" fontId="7" fillId="0" borderId="29" xfId="0" applyNumberFormat="1" applyFont="1" applyFill="1" applyBorder="1" applyAlignment="1" applyProtection="1">
      <alignment horizontal="center" vertical="center"/>
      <protection locked="0"/>
    </xf>
    <xf numFmtId="0" fontId="8" fillId="0" borderId="22" xfId="23" applyFont="1" applyFill="1" applyBorder="1" applyAlignment="1">
      <alignment horizontal="left"/>
      <protection/>
    </xf>
    <xf numFmtId="0" fontId="10" fillId="0" borderId="29" xfId="21" applyFont="1" applyBorder="1" applyAlignment="1">
      <alignment horizontal="center" vertical="center"/>
      <protection/>
    </xf>
    <xf numFmtId="0" fontId="15" fillId="0" borderId="29" xfId="0" applyFont="1" applyFill="1" applyBorder="1" applyAlignment="1" applyProtection="1">
      <alignment horizontal="center" vertical="center"/>
      <protection locked="0"/>
    </xf>
    <xf numFmtId="0" fontId="15" fillId="0" borderId="29" xfId="22" applyFont="1" applyFill="1" applyBorder="1" applyAlignment="1" applyProtection="1">
      <alignment horizontal="center" vertical="center"/>
      <protection locked="0"/>
    </xf>
    <xf numFmtId="0" fontId="14" fillId="0" borderId="29" xfId="0" applyFont="1" applyFill="1" applyBorder="1" applyAlignment="1" applyProtection="1">
      <alignment horizontal="center"/>
      <protection locked="0"/>
    </xf>
    <xf numFmtId="1" fontId="9" fillId="2" borderId="29" xfId="0" applyNumberFormat="1" applyFont="1" applyFill="1" applyBorder="1" applyAlignment="1" applyProtection="1">
      <alignment horizontal="center"/>
      <protection locked="0"/>
    </xf>
    <xf numFmtId="172" fontId="0" fillId="0" borderId="29" xfId="0" applyNumberFormat="1" applyBorder="1" applyAlignment="1" applyProtection="1">
      <alignment/>
      <protection locked="0"/>
    </xf>
    <xf numFmtId="1" fontId="10" fillId="0" borderId="29" xfId="0" applyNumberFormat="1" applyFont="1" applyFill="1" applyBorder="1" applyAlignment="1" applyProtection="1">
      <alignment/>
      <protection locked="0"/>
    </xf>
    <xf numFmtId="0" fontId="6" fillId="0" borderId="32" xfId="0" applyFont="1" applyBorder="1" applyAlignment="1" applyProtection="1">
      <alignment/>
      <protection locked="0"/>
    </xf>
    <xf numFmtId="1" fontId="6" fillId="0" borderId="33" xfId="22" applyNumberFormat="1" applyFont="1" applyFill="1" applyBorder="1" applyAlignment="1" applyProtection="1">
      <alignment horizontal="center"/>
      <protection locked="0"/>
    </xf>
    <xf numFmtId="0" fontId="8" fillId="0" borderId="34" xfId="23" applyFont="1" applyFill="1" applyBorder="1" applyAlignment="1">
      <alignment horizontal="left"/>
      <protection/>
    </xf>
    <xf numFmtId="0" fontId="10" fillId="0" borderId="4" xfId="22"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 xfId="22"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wrapText="1"/>
      <protection locked="0"/>
    </xf>
    <xf numFmtId="1" fontId="8" fillId="2" borderId="6" xfId="0" applyNumberFormat="1" applyFont="1" applyFill="1" applyBorder="1" applyAlignment="1" applyProtection="1">
      <alignment horizontal="center" vertical="center" wrapText="1"/>
      <protection locked="0"/>
    </xf>
    <xf numFmtId="1" fontId="10" fillId="0" borderId="35" xfId="0" applyNumberFormat="1" applyFont="1" applyFill="1" applyBorder="1" applyAlignment="1" applyProtection="1">
      <alignment horizontal="center"/>
      <protection locked="0"/>
    </xf>
    <xf numFmtId="0" fontId="8" fillId="0" borderId="7" xfId="23" applyFont="1" applyFill="1" applyBorder="1" applyAlignment="1">
      <alignment horizontal="left"/>
      <protection/>
    </xf>
    <xf numFmtId="0" fontId="16" fillId="0" borderId="4" xfId="21" applyFont="1" applyBorder="1" applyAlignment="1">
      <alignment horizontal="center" vertical="center"/>
      <protection/>
    </xf>
    <xf numFmtId="1" fontId="8" fillId="3" borderId="36" xfId="0" applyNumberFormat="1" applyFont="1" applyFill="1" applyBorder="1" applyAlignment="1" applyProtection="1">
      <alignment horizontal="center" vertical="center" textRotation="180" wrapText="1"/>
      <protection locked="0"/>
    </xf>
    <xf numFmtId="1" fontId="24" fillId="5" borderId="26" xfId="0" applyNumberFormat="1" applyFont="1" applyFill="1" applyBorder="1" applyAlignment="1" applyProtection="1">
      <alignment horizontal="center" vertical="center" textRotation="180" wrapText="1"/>
      <protection locked="0"/>
    </xf>
    <xf numFmtId="1" fontId="8" fillId="3" borderId="26" xfId="0" applyNumberFormat="1" applyFont="1" applyFill="1" applyBorder="1" applyAlignment="1" applyProtection="1">
      <alignment horizontal="center" vertical="center" textRotation="180" wrapText="1"/>
      <protection locked="0"/>
    </xf>
    <xf numFmtId="1" fontId="8" fillId="3" borderId="26" xfId="0" applyNumberFormat="1" applyFont="1" applyFill="1" applyBorder="1" applyAlignment="1" applyProtection="1">
      <alignment vertical="center" textRotation="180" wrapText="1"/>
      <protection locked="0"/>
    </xf>
    <xf numFmtId="0" fontId="8" fillId="3" borderId="26"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wrapText="1"/>
      <protection locked="0"/>
    </xf>
    <xf numFmtId="1" fontId="8" fillId="2" borderId="26" xfId="0" applyNumberFormat="1" applyFont="1" applyFill="1" applyBorder="1" applyAlignment="1" applyProtection="1">
      <alignment horizontal="center" vertical="center" wrapText="1"/>
      <protection locked="0"/>
    </xf>
    <xf numFmtId="172" fontId="8" fillId="3" borderId="26" xfId="0" applyNumberFormat="1" applyFont="1" applyFill="1" applyBorder="1" applyAlignment="1" applyProtection="1">
      <alignment horizontal="center" vertical="center" wrapText="1"/>
      <protection locked="0"/>
    </xf>
    <xf numFmtId="0" fontId="10" fillId="3" borderId="28" xfId="0" applyFont="1" applyFill="1" applyBorder="1" applyAlignment="1" applyProtection="1">
      <alignment horizontal="center" vertical="center" wrapText="1"/>
      <protection locked="0"/>
    </xf>
    <xf numFmtId="0" fontId="35" fillId="0" borderId="7" xfId="0" applyFont="1" applyFill="1" applyBorder="1" applyAlignment="1" applyProtection="1">
      <alignment horizontal="center" vertical="center" wrapText="1"/>
      <protection locked="0"/>
    </xf>
    <xf numFmtId="0" fontId="35" fillId="0" borderId="2"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0" fontId="10" fillId="0" borderId="7" xfId="23" applyFont="1" applyFill="1" applyBorder="1" applyAlignment="1">
      <alignment horizontal="center" vertical="center"/>
      <protection/>
    </xf>
    <xf numFmtId="0" fontId="7" fillId="0" borderId="2" xfId="0" applyFont="1" applyFill="1" applyBorder="1" applyAlignment="1">
      <alignment horizontal="center"/>
    </xf>
    <xf numFmtId="0" fontId="10" fillId="0" borderId="2" xfId="22" applyFont="1" applyFill="1" applyBorder="1" applyAlignment="1" applyProtection="1">
      <alignment vertical="center"/>
      <protection locked="0"/>
    </xf>
    <xf numFmtId="0" fontId="10" fillId="0" borderId="2" xfId="23" applyFont="1" applyFill="1" applyBorder="1" applyAlignment="1">
      <alignment/>
      <protection/>
    </xf>
    <xf numFmtId="0" fontId="15" fillId="0" borderId="2" xfId="23" applyFont="1" applyFill="1" applyBorder="1" applyAlignment="1">
      <alignment vertical="center"/>
      <protection/>
    </xf>
    <xf numFmtId="0" fontId="10" fillId="0" borderId="2" xfId="22" applyFont="1" applyFill="1" applyBorder="1" applyAlignment="1" applyProtection="1">
      <alignment horizontal="left" vertical="center"/>
      <protection locked="0"/>
    </xf>
    <xf numFmtId="0" fontId="10" fillId="0" borderId="2" xfId="23" applyFont="1" applyFill="1" applyBorder="1" applyAlignment="1">
      <alignment vertical="center"/>
      <protection/>
    </xf>
    <xf numFmtId="0" fontId="10" fillId="0" borderId="1" xfId="23" applyFont="1" applyFill="1" applyBorder="1" applyAlignment="1">
      <alignment horizontal="left"/>
      <protection/>
    </xf>
    <xf numFmtId="0" fontId="37" fillId="8" borderId="0" xfId="0" applyFont="1" applyFill="1" applyAlignment="1">
      <alignment horizontal="center" vertical="center"/>
    </xf>
    <xf numFmtId="1" fontId="8" fillId="3" borderId="4" xfId="0" applyNumberFormat="1" applyFont="1" applyFill="1" applyBorder="1" applyAlignment="1" applyProtection="1">
      <alignment horizontal="center" vertical="center" wrapText="1"/>
      <protection locked="0"/>
    </xf>
    <xf numFmtId="1" fontId="15" fillId="0" borderId="5" xfId="0" applyNumberFormat="1" applyFont="1" applyFill="1" applyBorder="1" applyAlignment="1" applyProtection="1">
      <alignment horizontal="center"/>
      <protection locked="0"/>
    </xf>
    <xf numFmtId="0" fontId="28" fillId="0" borderId="3" xfId="22"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0" borderId="9" xfId="22"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1" fontId="15" fillId="0" borderId="6" xfId="0" applyNumberFormat="1" applyFont="1" applyFill="1" applyBorder="1" applyAlignment="1" applyProtection="1">
      <alignment horizontal="center"/>
      <protection locked="0"/>
    </xf>
    <xf numFmtId="0" fontId="5" fillId="0" borderId="6" xfId="0" applyFont="1" applyFill="1" applyBorder="1" applyAlignment="1" applyProtection="1">
      <alignment horizontal="center" vertical="center" wrapText="1"/>
      <protection locked="0"/>
    </xf>
    <xf numFmtId="1" fontId="6" fillId="0" borderId="6" xfId="22" applyNumberFormat="1" applyFont="1" applyFill="1" applyBorder="1" applyAlignment="1" applyProtection="1">
      <alignment horizontal="center"/>
      <protection locked="0"/>
    </xf>
    <xf numFmtId="0" fontId="10" fillId="0" borderId="6" xfId="23" applyFont="1" applyFill="1" applyBorder="1" applyAlignment="1">
      <alignment horizontal="center"/>
      <protection/>
    </xf>
    <xf numFmtId="0" fontId="10" fillId="0" borderId="6" xfId="0" applyFont="1" applyFill="1" applyBorder="1" applyAlignment="1" applyProtection="1">
      <alignment horizontal="center" vertical="center"/>
      <protection locked="0"/>
    </xf>
    <xf numFmtId="0" fontId="10" fillId="0" borderId="6" xfId="23" applyFont="1" applyFill="1" applyBorder="1" applyAlignment="1">
      <alignment horizontal="left"/>
      <protection/>
    </xf>
    <xf numFmtId="0" fontId="28" fillId="0" borderId="9" xfId="22" applyFont="1" applyFill="1" applyBorder="1" applyAlignment="1" applyProtection="1">
      <alignment horizontal="left" vertical="center" indent="1"/>
      <protection locked="0"/>
    </xf>
    <xf numFmtId="1" fontId="31" fillId="0" borderId="5" xfId="22" applyNumberFormat="1" applyFont="1" applyFill="1" applyBorder="1" applyAlignment="1" applyProtection="1">
      <alignment horizontal="center"/>
      <protection locked="0"/>
    </xf>
    <xf numFmtId="0" fontId="15" fillId="0" borderId="9" xfId="0" applyFont="1" applyFill="1" applyBorder="1" applyAlignment="1" applyProtection="1">
      <alignment horizontal="center" vertical="center"/>
      <protection locked="0"/>
    </xf>
    <xf numFmtId="1" fontId="11" fillId="6" borderId="33" xfId="22" applyNumberFormat="1" applyFont="1" applyFill="1" applyBorder="1" applyAlignment="1" applyProtection="1">
      <alignment horizontal="center" vertical="center"/>
      <protection locked="0"/>
    </xf>
    <xf numFmtId="1" fontId="10" fillId="0" borderId="0" xfId="0" applyNumberFormat="1" applyFont="1" applyFill="1" applyBorder="1" applyAlignment="1" applyProtection="1">
      <alignment/>
      <protection locked="0"/>
    </xf>
    <xf numFmtId="0" fontId="38" fillId="0" borderId="2" xfId="23" applyFont="1" applyFill="1" applyBorder="1" applyAlignment="1">
      <alignment horizontal="left"/>
      <protection/>
    </xf>
    <xf numFmtId="1" fontId="39" fillId="6" borderId="2" xfId="22" applyNumberFormat="1" applyFont="1" applyFill="1" applyBorder="1" applyAlignment="1" applyProtection="1">
      <alignment horizontal="center" vertical="center"/>
      <protection locked="0"/>
    </xf>
    <xf numFmtId="0" fontId="18" fillId="9" borderId="35" xfId="0" applyFont="1" applyFill="1" applyBorder="1" applyAlignment="1">
      <alignment horizontal="center" vertical="center"/>
    </xf>
    <xf numFmtId="0" fontId="20" fillId="9" borderId="35" xfId="0" applyFont="1" applyFill="1" applyBorder="1" applyAlignment="1">
      <alignment horizontal="center" vertical="center"/>
    </xf>
    <xf numFmtId="0" fontId="18" fillId="9" borderId="0" xfId="0" applyFont="1" applyFill="1" applyBorder="1" applyAlignment="1">
      <alignment horizontal="center" vertical="center"/>
    </xf>
    <xf numFmtId="0" fontId="20" fillId="9" borderId="0" xfId="0" applyFont="1" applyFill="1" applyBorder="1" applyAlignment="1">
      <alignment horizontal="center" vertical="center"/>
    </xf>
    <xf numFmtId="0" fontId="18" fillId="9" borderId="35" xfId="0" applyFont="1" applyFill="1" applyBorder="1" applyAlignment="1">
      <alignment horizontal="center"/>
    </xf>
    <xf numFmtId="0" fontId="20" fillId="9" borderId="35" xfId="0" applyFont="1" applyFill="1" applyBorder="1" applyAlignment="1">
      <alignment horizontal="center"/>
    </xf>
    <xf numFmtId="0" fontId="18" fillId="5" borderId="35" xfId="0" applyFont="1" applyFill="1" applyBorder="1" applyAlignment="1">
      <alignment horizontal="center" vertical="center"/>
    </xf>
    <xf numFmtId="0" fontId="20" fillId="5" borderId="35" xfId="0" applyFont="1" applyFill="1" applyBorder="1" applyAlignment="1">
      <alignment horizontal="center" vertical="center"/>
    </xf>
    <xf numFmtId="0" fontId="21" fillId="0" borderId="2" xfId="0" applyFont="1" applyBorder="1" applyAlignment="1">
      <alignment horizontal="left" vertical="top" wrapText="1"/>
    </xf>
    <xf numFmtId="0" fontId="0" fillId="0" borderId="2" xfId="0" applyFont="1" applyBorder="1" applyAlignment="1">
      <alignment horizontal="left" vertical="top" wrapText="1"/>
    </xf>
    <xf numFmtId="0" fontId="21" fillId="0" borderId="2" xfId="0" applyFont="1" applyBorder="1" applyAlignment="1">
      <alignment wrapText="1"/>
    </xf>
    <xf numFmtId="0" fontId="0" fillId="0" borderId="2" xfId="0" applyFont="1" applyBorder="1" applyAlignment="1">
      <alignment wrapText="1"/>
    </xf>
    <xf numFmtId="0" fontId="21" fillId="0" borderId="33" xfId="0" applyFont="1" applyBorder="1" applyAlignment="1">
      <alignment wrapText="1"/>
    </xf>
    <xf numFmtId="0" fontId="21" fillId="0" borderId="34" xfId="0" applyFont="1" applyBorder="1" applyAlignment="1">
      <alignment wrapText="1"/>
    </xf>
    <xf numFmtId="0" fontId="0" fillId="0" borderId="34" xfId="0" applyFont="1" applyBorder="1" applyAlignment="1">
      <alignment wrapText="1"/>
    </xf>
    <xf numFmtId="0" fontId="0" fillId="0" borderId="9" xfId="0" applyBorder="1" applyAlignment="1">
      <alignment/>
    </xf>
    <xf numFmtId="1" fontId="17" fillId="0" borderId="0" xfId="0" applyNumberFormat="1" applyFont="1" applyBorder="1" applyAlignment="1" applyProtection="1">
      <alignment horizontal="center" wrapText="1"/>
      <protection locked="0"/>
    </xf>
    <xf numFmtId="0" fontId="8" fillId="0" borderId="6" xfId="0" applyFont="1" applyFill="1" applyBorder="1" applyAlignment="1" applyProtection="1">
      <alignment horizontal="center" vertical="center"/>
      <protection locked="0"/>
    </xf>
    <xf numFmtId="1" fontId="40" fillId="8" borderId="2" xfId="0" applyNumberFormat="1" applyFont="1" applyFill="1" applyBorder="1" applyAlignment="1" applyProtection="1">
      <alignment horizontal="center"/>
      <protection locked="0"/>
    </xf>
    <xf numFmtId="0" fontId="40" fillId="8"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protection locked="0"/>
    </xf>
    <xf numFmtId="1" fontId="18" fillId="8" borderId="2" xfId="0" applyNumberFormat="1" applyFont="1" applyFill="1" applyBorder="1" applyAlignment="1" applyProtection="1">
      <alignment horizontal="center"/>
      <protection locked="0"/>
    </xf>
    <xf numFmtId="0" fontId="18" fillId="8" borderId="8" xfId="23" applyFont="1" applyFill="1" applyBorder="1" applyAlignment="1">
      <alignment horizontal="left"/>
      <protection/>
    </xf>
    <xf numFmtId="0" fontId="18" fillId="8" borderId="8" xfId="23" applyFont="1" applyFill="1" applyBorder="1" applyAlignment="1">
      <alignment vertic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hristmas open registracija" xfId="21"/>
    <cellStyle name="Normal_KLIENTI"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8.jpeg" /><Relationship Id="rId7" Type="http://schemas.openxmlformats.org/officeDocument/2006/relationships/image" Target="../media/image1.png" /><Relationship Id="rId8" Type="http://schemas.openxmlformats.org/officeDocument/2006/relationships/image" Target="../media/image7.png" /><Relationship Id="rId9" Type="http://schemas.openxmlformats.org/officeDocument/2006/relationships/image" Target="../media/image10.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8.jpeg" /><Relationship Id="rId7" Type="http://schemas.openxmlformats.org/officeDocument/2006/relationships/image" Target="../media/image1.png" /><Relationship Id="rId8" Type="http://schemas.openxmlformats.org/officeDocument/2006/relationships/image" Target="../media/image7.png" /><Relationship Id="rId9" Type="http://schemas.openxmlformats.org/officeDocument/2006/relationships/image" Target="../media/image10.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8.jpeg" /><Relationship Id="rId4" Type="http://schemas.openxmlformats.org/officeDocument/2006/relationships/image" Target="../media/image1.png" /><Relationship Id="rId5" Type="http://schemas.openxmlformats.org/officeDocument/2006/relationships/image" Target="../media/image7.png" /><Relationship Id="rId6" Type="http://schemas.openxmlformats.org/officeDocument/2006/relationships/image" Target="../media/image1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8.jpeg" /><Relationship Id="rId7" Type="http://schemas.openxmlformats.org/officeDocument/2006/relationships/image" Target="../media/image1.png" /><Relationship Id="rId8" Type="http://schemas.openxmlformats.org/officeDocument/2006/relationships/image" Target="../media/image7.png" /><Relationship Id="rId9"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9.jpeg" /><Relationship Id="rId7" Type="http://schemas.openxmlformats.org/officeDocument/2006/relationships/image" Target="../media/image8.jpeg" /><Relationship Id="rId8" Type="http://schemas.openxmlformats.org/officeDocument/2006/relationships/image" Target="../media/image1.png" /><Relationship Id="rId9"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9.jpeg" /><Relationship Id="rId7" Type="http://schemas.openxmlformats.org/officeDocument/2006/relationships/image" Target="../media/image8.jpeg" /><Relationship Id="rId8" Type="http://schemas.openxmlformats.org/officeDocument/2006/relationships/image" Target="../media/image1.png" /><Relationship Id="rId9"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9.jpeg" /><Relationship Id="rId7" Type="http://schemas.openxmlformats.org/officeDocument/2006/relationships/image" Target="../media/image8.jpeg" /><Relationship Id="rId8" Type="http://schemas.openxmlformats.org/officeDocument/2006/relationships/image" Target="../media/image1.png" /><Relationship Id="rId9"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9.jpeg" /><Relationship Id="rId7" Type="http://schemas.openxmlformats.org/officeDocument/2006/relationships/image" Target="../media/image8.jpeg" /><Relationship Id="rId8" Type="http://schemas.openxmlformats.org/officeDocument/2006/relationships/image" Target="../media/image1.png" /><Relationship Id="rId9"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9.jpeg" /><Relationship Id="rId7" Type="http://schemas.openxmlformats.org/officeDocument/2006/relationships/image" Target="../media/image8.jpeg" /><Relationship Id="rId8" Type="http://schemas.openxmlformats.org/officeDocument/2006/relationships/image" Target="../media/image1.png" /><Relationship Id="rId9"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9.jpeg" /><Relationship Id="rId7" Type="http://schemas.openxmlformats.org/officeDocument/2006/relationships/image" Target="../media/image8.jpeg" /><Relationship Id="rId8" Type="http://schemas.openxmlformats.org/officeDocument/2006/relationships/image" Target="../media/image1.png" /><Relationship Id="rId9" Type="http://schemas.openxmlformats.org/officeDocument/2006/relationships/image" Target="../media/image7.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2.jpe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8.jpeg" /><Relationship Id="rId7" Type="http://schemas.openxmlformats.org/officeDocument/2006/relationships/image" Target="../media/image1.png" /><Relationship Id="rId8"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3181350" y="0"/>
          <a:ext cx="1143000"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7</xdr:col>
      <xdr:colOff>142875</xdr:colOff>
      <xdr:row>0</xdr:row>
      <xdr:rowOff>0</xdr:rowOff>
    </xdr:from>
    <xdr:to>
      <xdr:col>13</xdr:col>
      <xdr:colOff>342900</xdr:colOff>
      <xdr:row>0</xdr:row>
      <xdr:rowOff>0</xdr:rowOff>
    </xdr:to>
    <xdr:grpSp>
      <xdr:nvGrpSpPr>
        <xdr:cNvPr id="4" name="Group 4"/>
        <xdr:cNvGrpSpPr>
          <a:grpSpLocks/>
        </xdr:cNvGrpSpPr>
      </xdr:nvGrpSpPr>
      <xdr:grpSpPr>
        <a:xfrm>
          <a:off x="4467225" y="0"/>
          <a:ext cx="292417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17</xdr:col>
      <xdr:colOff>0</xdr:colOff>
      <xdr:row>0</xdr:row>
      <xdr:rowOff>0</xdr:rowOff>
    </xdr:from>
    <xdr:to>
      <xdr:col>18</xdr:col>
      <xdr:colOff>0</xdr:colOff>
      <xdr:row>0</xdr:row>
      <xdr:rowOff>0</xdr:rowOff>
    </xdr:to>
    <xdr:sp>
      <xdr:nvSpPr>
        <xdr:cNvPr id="8" name="AutoShape 8"/>
        <xdr:cNvSpPr>
          <a:spLocks/>
        </xdr:cNvSpPr>
      </xdr:nvSpPr>
      <xdr:spPr>
        <a:xfrm rot="16200000">
          <a:off x="10487025" y="0"/>
          <a:ext cx="447675"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180975</xdr:colOff>
      <xdr:row>0</xdr:row>
      <xdr:rowOff>47625</xdr:rowOff>
    </xdr:from>
    <xdr:to>
      <xdr:col>10</xdr:col>
      <xdr:colOff>409575</xdr:colOff>
      <xdr:row>0</xdr:row>
      <xdr:rowOff>723900</xdr:rowOff>
    </xdr:to>
    <xdr:pic>
      <xdr:nvPicPr>
        <xdr:cNvPr id="9" name="Picture 10"/>
        <xdr:cNvPicPr preferRelativeResize="1">
          <a:picLocks noChangeAspect="1"/>
        </xdr:cNvPicPr>
      </xdr:nvPicPr>
      <xdr:blipFill>
        <a:blip r:embed="rId6"/>
        <a:stretch>
          <a:fillRect/>
        </a:stretch>
      </xdr:blipFill>
      <xdr:spPr>
        <a:xfrm>
          <a:off x="4991100" y="47625"/>
          <a:ext cx="1152525" cy="676275"/>
        </a:xfrm>
        <a:prstGeom prst="rect">
          <a:avLst/>
        </a:prstGeom>
        <a:noFill/>
        <a:ln w="9525" cmpd="sng">
          <a:solidFill>
            <a:srgbClr val="000000"/>
          </a:solidFill>
          <a:headEnd type="none"/>
          <a:tailEnd type="none"/>
        </a:ln>
      </xdr:spPr>
    </xdr:pic>
    <xdr:clientData/>
  </xdr:twoCellAnchor>
  <xdr:twoCellAnchor editAs="oneCell">
    <xdr:from>
      <xdr:col>6</xdr:col>
      <xdr:colOff>66675</xdr:colOff>
      <xdr:row>0</xdr:row>
      <xdr:rowOff>0</xdr:rowOff>
    </xdr:from>
    <xdr:to>
      <xdr:col>8</xdr:col>
      <xdr:colOff>38100</xdr:colOff>
      <xdr:row>0</xdr:row>
      <xdr:rowOff>771525</xdr:rowOff>
    </xdr:to>
    <xdr:pic>
      <xdr:nvPicPr>
        <xdr:cNvPr id="10" name="Picture 11"/>
        <xdr:cNvPicPr preferRelativeResize="1">
          <a:picLocks noChangeAspect="1"/>
        </xdr:cNvPicPr>
      </xdr:nvPicPr>
      <xdr:blipFill>
        <a:blip r:embed="rId7"/>
        <a:stretch>
          <a:fillRect/>
        </a:stretch>
      </xdr:blipFill>
      <xdr:spPr>
        <a:xfrm>
          <a:off x="4124325" y="0"/>
          <a:ext cx="723900" cy="771525"/>
        </a:xfrm>
        <a:prstGeom prst="rect">
          <a:avLst/>
        </a:prstGeom>
        <a:noFill/>
        <a:ln w="9525" cmpd="sng">
          <a:noFill/>
        </a:ln>
      </xdr:spPr>
    </xdr:pic>
    <xdr:clientData/>
  </xdr:twoCellAnchor>
  <xdr:twoCellAnchor editAs="oneCell">
    <xdr:from>
      <xdr:col>11</xdr:col>
      <xdr:colOff>342900</xdr:colOff>
      <xdr:row>0</xdr:row>
      <xdr:rowOff>304800</xdr:rowOff>
    </xdr:from>
    <xdr:to>
      <xdr:col>15</xdr:col>
      <xdr:colOff>257175</xdr:colOff>
      <xdr:row>0</xdr:row>
      <xdr:rowOff>723900</xdr:rowOff>
    </xdr:to>
    <xdr:pic>
      <xdr:nvPicPr>
        <xdr:cNvPr id="11" name="Picture 12"/>
        <xdr:cNvPicPr preferRelativeResize="1">
          <a:picLocks noChangeAspect="1"/>
        </xdr:cNvPicPr>
      </xdr:nvPicPr>
      <xdr:blipFill>
        <a:blip r:embed="rId8"/>
        <a:stretch>
          <a:fillRect/>
        </a:stretch>
      </xdr:blipFill>
      <xdr:spPr>
        <a:xfrm>
          <a:off x="6515100" y="304800"/>
          <a:ext cx="2152650" cy="419100"/>
        </a:xfrm>
        <a:prstGeom prst="rect">
          <a:avLst/>
        </a:prstGeom>
        <a:noFill/>
        <a:ln w="9525" cmpd="sng">
          <a:noFill/>
        </a:ln>
      </xdr:spPr>
    </xdr:pic>
    <xdr:clientData/>
  </xdr:twoCellAnchor>
  <xdr:twoCellAnchor>
    <xdr:from>
      <xdr:col>0</xdr:col>
      <xdr:colOff>38100</xdr:colOff>
      <xdr:row>0</xdr:row>
      <xdr:rowOff>57150</xdr:rowOff>
    </xdr:from>
    <xdr:to>
      <xdr:col>5</xdr:col>
      <xdr:colOff>361950</xdr:colOff>
      <xdr:row>0</xdr:row>
      <xdr:rowOff>838200</xdr:rowOff>
    </xdr:to>
    <xdr:pic>
      <xdr:nvPicPr>
        <xdr:cNvPr id="12" name="Picture 13"/>
        <xdr:cNvPicPr preferRelativeResize="1">
          <a:picLocks noChangeAspect="1"/>
        </xdr:cNvPicPr>
      </xdr:nvPicPr>
      <xdr:blipFill>
        <a:blip r:embed="rId9"/>
        <a:stretch>
          <a:fillRect/>
        </a:stretch>
      </xdr:blipFill>
      <xdr:spPr>
        <a:xfrm>
          <a:off x="38100" y="57150"/>
          <a:ext cx="2400300" cy="781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2695575" y="0"/>
          <a:ext cx="1181100"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7</xdr:col>
      <xdr:colOff>142875</xdr:colOff>
      <xdr:row>0</xdr:row>
      <xdr:rowOff>0</xdr:rowOff>
    </xdr:from>
    <xdr:to>
      <xdr:col>13</xdr:col>
      <xdr:colOff>342900</xdr:colOff>
      <xdr:row>0</xdr:row>
      <xdr:rowOff>0</xdr:rowOff>
    </xdr:to>
    <xdr:grpSp>
      <xdr:nvGrpSpPr>
        <xdr:cNvPr id="4" name="Group 4"/>
        <xdr:cNvGrpSpPr>
          <a:grpSpLocks/>
        </xdr:cNvGrpSpPr>
      </xdr:nvGrpSpPr>
      <xdr:grpSpPr>
        <a:xfrm>
          <a:off x="4019550" y="0"/>
          <a:ext cx="296227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17</xdr:col>
      <xdr:colOff>0</xdr:colOff>
      <xdr:row>0</xdr:row>
      <xdr:rowOff>0</xdr:rowOff>
    </xdr:from>
    <xdr:to>
      <xdr:col>18</xdr:col>
      <xdr:colOff>0</xdr:colOff>
      <xdr:row>0</xdr:row>
      <xdr:rowOff>0</xdr:rowOff>
    </xdr:to>
    <xdr:sp>
      <xdr:nvSpPr>
        <xdr:cNvPr id="8" name="AutoShape 8"/>
        <xdr:cNvSpPr>
          <a:spLocks/>
        </xdr:cNvSpPr>
      </xdr:nvSpPr>
      <xdr:spPr>
        <a:xfrm rot="16200000">
          <a:off x="9229725" y="0"/>
          <a:ext cx="447675"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171450</xdr:colOff>
      <xdr:row>0</xdr:row>
      <xdr:rowOff>114300</xdr:rowOff>
    </xdr:from>
    <xdr:to>
      <xdr:col>5</xdr:col>
      <xdr:colOff>457200</xdr:colOff>
      <xdr:row>0</xdr:row>
      <xdr:rowOff>790575</xdr:rowOff>
    </xdr:to>
    <xdr:pic>
      <xdr:nvPicPr>
        <xdr:cNvPr id="9" name="Picture 19"/>
        <xdr:cNvPicPr preferRelativeResize="1">
          <a:picLocks noChangeAspect="1"/>
        </xdr:cNvPicPr>
      </xdr:nvPicPr>
      <xdr:blipFill>
        <a:blip r:embed="rId6"/>
        <a:stretch>
          <a:fillRect/>
        </a:stretch>
      </xdr:blipFill>
      <xdr:spPr>
        <a:xfrm>
          <a:off x="857250" y="114300"/>
          <a:ext cx="1190625" cy="676275"/>
        </a:xfrm>
        <a:prstGeom prst="rect">
          <a:avLst/>
        </a:prstGeom>
        <a:noFill/>
        <a:ln w="9525" cmpd="sng">
          <a:solidFill>
            <a:srgbClr val="000000"/>
          </a:solidFill>
          <a:headEnd type="none"/>
          <a:tailEnd type="none"/>
        </a:ln>
      </xdr:spPr>
    </xdr:pic>
    <xdr:clientData/>
  </xdr:twoCellAnchor>
  <xdr:twoCellAnchor editAs="oneCell">
    <xdr:from>
      <xdr:col>0</xdr:col>
      <xdr:colOff>76200</xdr:colOff>
      <xdr:row>0</xdr:row>
      <xdr:rowOff>47625</xdr:rowOff>
    </xdr:from>
    <xdr:to>
      <xdr:col>2</xdr:col>
      <xdr:colOff>123825</xdr:colOff>
      <xdr:row>0</xdr:row>
      <xdr:rowOff>838200</xdr:rowOff>
    </xdr:to>
    <xdr:pic>
      <xdr:nvPicPr>
        <xdr:cNvPr id="10" name="Picture 20"/>
        <xdr:cNvPicPr preferRelativeResize="1">
          <a:picLocks noChangeAspect="1"/>
        </xdr:cNvPicPr>
      </xdr:nvPicPr>
      <xdr:blipFill>
        <a:blip r:embed="rId7"/>
        <a:stretch>
          <a:fillRect/>
        </a:stretch>
      </xdr:blipFill>
      <xdr:spPr>
        <a:xfrm>
          <a:off x="76200" y="47625"/>
          <a:ext cx="733425" cy="790575"/>
        </a:xfrm>
        <a:prstGeom prst="rect">
          <a:avLst/>
        </a:prstGeom>
        <a:noFill/>
        <a:ln w="9525" cmpd="sng">
          <a:noFill/>
        </a:ln>
      </xdr:spPr>
    </xdr:pic>
    <xdr:clientData/>
  </xdr:twoCellAnchor>
  <xdr:twoCellAnchor editAs="oneCell">
    <xdr:from>
      <xdr:col>5</xdr:col>
      <xdr:colOff>552450</xdr:colOff>
      <xdr:row>0</xdr:row>
      <xdr:rowOff>361950</xdr:rowOff>
    </xdr:from>
    <xdr:to>
      <xdr:col>7</xdr:col>
      <xdr:colOff>447675</xdr:colOff>
      <xdr:row>0</xdr:row>
      <xdr:rowOff>790575</xdr:rowOff>
    </xdr:to>
    <xdr:pic>
      <xdr:nvPicPr>
        <xdr:cNvPr id="11" name="Picture 21"/>
        <xdr:cNvPicPr preferRelativeResize="1">
          <a:picLocks noChangeAspect="1"/>
        </xdr:cNvPicPr>
      </xdr:nvPicPr>
      <xdr:blipFill>
        <a:blip r:embed="rId8"/>
        <a:stretch>
          <a:fillRect/>
        </a:stretch>
      </xdr:blipFill>
      <xdr:spPr>
        <a:xfrm>
          <a:off x="2143125" y="361950"/>
          <a:ext cx="2181225" cy="428625"/>
        </a:xfrm>
        <a:prstGeom prst="rect">
          <a:avLst/>
        </a:prstGeom>
        <a:noFill/>
        <a:ln w="9525" cmpd="sng">
          <a:noFill/>
        </a:ln>
      </xdr:spPr>
    </xdr:pic>
    <xdr:clientData/>
  </xdr:twoCellAnchor>
  <xdr:twoCellAnchor>
    <xdr:from>
      <xdr:col>9</xdr:col>
      <xdr:colOff>228600</xdr:colOff>
      <xdr:row>0</xdr:row>
      <xdr:rowOff>9525</xdr:rowOff>
    </xdr:from>
    <xdr:to>
      <xdr:col>14</xdr:col>
      <xdr:colOff>942975</xdr:colOff>
      <xdr:row>1</xdr:row>
      <xdr:rowOff>142875</xdr:rowOff>
    </xdr:to>
    <xdr:pic>
      <xdr:nvPicPr>
        <xdr:cNvPr id="12" name="Picture 23"/>
        <xdr:cNvPicPr preferRelativeResize="1">
          <a:picLocks noChangeAspect="1"/>
        </xdr:cNvPicPr>
      </xdr:nvPicPr>
      <xdr:blipFill>
        <a:blip r:embed="rId9"/>
        <a:stretch>
          <a:fillRect/>
        </a:stretch>
      </xdr:blipFill>
      <xdr:spPr>
        <a:xfrm>
          <a:off x="5114925" y="9525"/>
          <a:ext cx="3038475" cy="990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2647950" y="0"/>
          <a:ext cx="1114425"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15</xdr:col>
      <xdr:colOff>0</xdr:colOff>
      <xdr:row>0</xdr:row>
      <xdr:rowOff>0</xdr:rowOff>
    </xdr:from>
    <xdr:to>
      <xdr:col>15</xdr:col>
      <xdr:colOff>0</xdr:colOff>
      <xdr:row>0</xdr:row>
      <xdr:rowOff>0</xdr:rowOff>
    </xdr:to>
    <xdr:sp>
      <xdr:nvSpPr>
        <xdr:cNvPr id="4" name="AutoShape 4"/>
        <xdr:cNvSpPr>
          <a:spLocks/>
        </xdr:cNvSpPr>
      </xdr:nvSpPr>
      <xdr:spPr>
        <a:xfrm rot="16200000">
          <a:off x="8020050" y="0"/>
          <a:ext cx="0"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123825</xdr:colOff>
      <xdr:row>0</xdr:row>
      <xdr:rowOff>219075</xdr:rowOff>
    </xdr:from>
    <xdr:to>
      <xdr:col>14</xdr:col>
      <xdr:colOff>276225</xdr:colOff>
      <xdr:row>0</xdr:row>
      <xdr:rowOff>914400</xdr:rowOff>
    </xdr:to>
    <xdr:pic>
      <xdr:nvPicPr>
        <xdr:cNvPr id="5" name="Picture 5"/>
        <xdr:cNvPicPr preferRelativeResize="1">
          <a:picLocks noChangeAspect="1"/>
        </xdr:cNvPicPr>
      </xdr:nvPicPr>
      <xdr:blipFill>
        <a:blip r:embed="rId3"/>
        <a:stretch>
          <a:fillRect/>
        </a:stretch>
      </xdr:blipFill>
      <xdr:spPr>
        <a:xfrm>
          <a:off x="6181725" y="219075"/>
          <a:ext cx="1162050" cy="685800"/>
        </a:xfrm>
        <a:prstGeom prst="rect">
          <a:avLst/>
        </a:prstGeom>
        <a:noFill/>
        <a:ln w="9525" cmpd="sng">
          <a:solidFill>
            <a:srgbClr val="000000"/>
          </a:solidFill>
          <a:headEnd type="none"/>
          <a:tailEnd type="none"/>
        </a:ln>
      </xdr:spPr>
    </xdr:pic>
    <xdr:clientData/>
  </xdr:twoCellAnchor>
  <xdr:twoCellAnchor editAs="oneCell">
    <xdr:from>
      <xdr:col>14</xdr:col>
      <xdr:colOff>485775</xdr:colOff>
      <xdr:row>0</xdr:row>
      <xdr:rowOff>190500</xdr:rowOff>
    </xdr:from>
    <xdr:to>
      <xdr:col>15</xdr:col>
      <xdr:colOff>257175</xdr:colOff>
      <xdr:row>0</xdr:row>
      <xdr:rowOff>981075</xdr:rowOff>
    </xdr:to>
    <xdr:pic>
      <xdr:nvPicPr>
        <xdr:cNvPr id="6" name="Picture 6"/>
        <xdr:cNvPicPr preferRelativeResize="1">
          <a:picLocks noChangeAspect="1"/>
        </xdr:cNvPicPr>
      </xdr:nvPicPr>
      <xdr:blipFill>
        <a:blip r:embed="rId4"/>
        <a:stretch>
          <a:fillRect/>
        </a:stretch>
      </xdr:blipFill>
      <xdr:spPr>
        <a:xfrm>
          <a:off x="7553325" y="190500"/>
          <a:ext cx="723900" cy="790575"/>
        </a:xfrm>
        <a:prstGeom prst="rect">
          <a:avLst/>
        </a:prstGeom>
        <a:noFill/>
        <a:ln w="9525" cmpd="sng">
          <a:noFill/>
        </a:ln>
      </xdr:spPr>
    </xdr:pic>
    <xdr:clientData/>
  </xdr:twoCellAnchor>
  <xdr:twoCellAnchor editAs="oneCell">
    <xdr:from>
      <xdr:col>12</xdr:col>
      <xdr:colOff>104775</xdr:colOff>
      <xdr:row>0</xdr:row>
      <xdr:rowOff>1143000</xdr:rowOff>
    </xdr:from>
    <xdr:to>
      <xdr:col>15</xdr:col>
      <xdr:colOff>285750</xdr:colOff>
      <xdr:row>0</xdr:row>
      <xdr:rowOff>1562100</xdr:rowOff>
    </xdr:to>
    <xdr:pic>
      <xdr:nvPicPr>
        <xdr:cNvPr id="7" name="Picture 7"/>
        <xdr:cNvPicPr preferRelativeResize="1">
          <a:picLocks noChangeAspect="1"/>
        </xdr:cNvPicPr>
      </xdr:nvPicPr>
      <xdr:blipFill>
        <a:blip r:embed="rId5"/>
        <a:stretch>
          <a:fillRect/>
        </a:stretch>
      </xdr:blipFill>
      <xdr:spPr>
        <a:xfrm>
          <a:off x="6162675" y="1143000"/>
          <a:ext cx="2143125" cy="419100"/>
        </a:xfrm>
        <a:prstGeom prst="rect">
          <a:avLst/>
        </a:prstGeom>
        <a:noFill/>
        <a:ln w="9525" cmpd="sng">
          <a:noFill/>
        </a:ln>
      </xdr:spPr>
    </xdr:pic>
    <xdr:clientData/>
  </xdr:twoCellAnchor>
  <xdr:twoCellAnchor editAs="oneCell">
    <xdr:from>
      <xdr:col>16</xdr:col>
      <xdr:colOff>333375</xdr:colOff>
      <xdr:row>37</xdr:row>
      <xdr:rowOff>219075</xdr:rowOff>
    </xdr:from>
    <xdr:to>
      <xdr:col>18</xdr:col>
      <xdr:colOff>276225</xdr:colOff>
      <xdr:row>40</xdr:row>
      <xdr:rowOff>142875</xdr:rowOff>
    </xdr:to>
    <xdr:pic>
      <xdr:nvPicPr>
        <xdr:cNvPr id="8" name="Picture 9"/>
        <xdr:cNvPicPr preferRelativeResize="1">
          <a:picLocks noChangeAspect="1"/>
        </xdr:cNvPicPr>
      </xdr:nvPicPr>
      <xdr:blipFill>
        <a:blip r:embed="rId3"/>
        <a:stretch>
          <a:fillRect/>
        </a:stretch>
      </xdr:blipFill>
      <xdr:spPr>
        <a:xfrm>
          <a:off x="8972550" y="13858875"/>
          <a:ext cx="1162050" cy="695325"/>
        </a:xfrm>
        <a:prstGeom prst="rect">
          <a:avLst/>
        </a:prstGeom>
        <a:noFill/>
        <a:ln w="9525" cmpd="sng">
          <a:solidFill>
            <a:srgbClr val="000000"/>
          </a:solidFill>
          <a:headEnd type="none"/>
          <a:tailEnd type="none"/>
        </a:ln>
      </xdr:spPr>
    </xdr:pic>
    <xdr:clientData/>
  </xdr:twoCellAnchor>
  <xdr:twoCellAnchor editAs="oneCell">
    <xdr:from>
      <xdr:col>16</xdr:col>
      <xdr:colOff>304800</xdr:colOff>
      <xdr:row>33</xdr:row>
      <xdr:rowOff>1333500</xdr:rowOff>
    </xdr:from>
    <xdr:to>
      <xdr:col>17</xdr:col>
      <xdr:colOff>419100</xdr:colOff>
      <xdr:row>37</xdr:row>
      <xdr:rowOff>200025</xdr:rowOff>
    </xdr:to>
    <xdr:pic>
      <xdr:nvPicPr>
        <xdr:cNvPr id="9" name="Picture 10"/>
        <xdr:cNvPicPr preferRelativeResize="1">
          <a:picLocks noChangeAspect="1"/>
        </xdr:cNvPicPr>
      </xdr:nvPicPr>
      <xdr:blipFill>
        <a:blip r:embed="rId4"/>
        <a:stretch>
          <a:fillRect/>
        </a:stretch>
      </xdr:blipFill>
      <xdr:spPr>
        <a:xfrm>
          <a:off x="8943975" y="12868275"/>
          <a:ext cx="723900" cy="781050"/>
        </a:xfrm>
        <a:prstGeom prst="rect">
          <a:avLst/>
        </a:prstGeom>
        <a:noFill/>
        <a:ln w="9525" cmpd="sng">
          <a:noFill/>
        </a:ln>
      </xdr:spPr>
    </xdr:pic>
    <xdr:clientData/>
  </xdr:twoCellAnchor>
  <xdr:twoCellAnchor editAs="oneCell">
    <xdr:from>
      <xdr:col>16</xdr:col>
      <xdr:colOff>219075</xdr:colOff>
      <xdr:row>41</xdr:row>
      <xdr:rowOff>123825</xdr:rowOff>
    </xdr:from>
    <xdr:to>
      <xdr:col>19</xdr:col>
      <xdr:colOff>533400</xdr:colOff>
      <xdr:row>43</xdr:row>
      <xdr:rowOff>28575</xdr:rowOff>
    </xdr:to>
    <xdr:pic>
      <xdr:nvPicPr>
        <xdr:cNvPr id="10" name="Picture 11"/>
        <xdr:cNvPicPr preferRelativeResize="1">
          <a:picLocks noChangeAspect="1"/>
        </xdr:cNvPicPr>
      </xdr:nvPicPr>
      <xdr:blipFill>
        <a:blip r:embed="rId5"/>
        <a:stretch>
          <a:fillRect/>
        </a:stretch>
      </xdr:blipFill>
      <xdr:spPr>
        <a:xfrm>
          <a:off x="8858250" y="14792325"/>
          <a:ext cx="2143125" cy="419100"/>
        </a:xfrm>
        <a:prstGeom prst="rect">
          <a:avLst/>
        </a:prstGeom>
        <a:noFill/>
        <a:ln w="9525" cmpd="sng">
          <a:noFill/>
        </a:ln>
      </xdr:spPr>
    </xdr:pic>
    <xdr:clientData/>
  </xdr:twoCellAnchor>
  <xdr:twoCellAnchor editAs="oneCell">
    <xdr:from>
      <xdr:col>0</xdr:col>
      <xdr:colOff>104775</xdr:colOff>
      <xdr:row>0</xdr:row>
      <xdr:rowOff>38100</xdr:rowOff>
    </xdr:from>
    <xdr:to>
      <xdr:col>10</xdr:col>
      <xdr:colOff>400050</xdr:colOff>
      <xdr:row>0</xdr:row>
      <xdr:rowOff>1752600</xdr:rowOff>
    </xdr:to>
    <xdr:pic>
      <xdr:nvPicPr>
        <xdr:cNvPr id="11" name="Picture 12"/>
        <xdr:cNvPicPr preferRelativeResize="1">
          <a:picLocks noChangeAspect="1"/>
        </xdr:cNvPicPr>
      </xdr:nvPicPr>
      <xdr:blipFill>
        <a:blip r:embed="rId6"/>
        <a:stretch>
          <a:fillRect/>
        </a:stretch>
      </xdr:blipFill>
      <xdr:spPr>
        <a:xfrm>
          <a:off x="104775" y="38100"/>
          <a:ext cx="5495925"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2886075" y="0"/>
          <a:ext cx="971550"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7</xdr:col>
      <xdr:colOff>142875</xdr:colOff>
      <xdr:row>0</xdr:row>
      <xdr:rowOff>0</xdr:rowOff>
    </xdr:from>
    <xdr:to>
      <xdr:col>13</xdr:col>
      <xdr:colOff>342900</xdr:colOff>
      <xdr:row>0</xdr:row>
      <xdr:rowOff>0</xdr:rowOff>
    </xdr:to>
    <xdr:grpSp>
      <xdr:nvGrpSpPr>
        <xdr:cNvPr id="4" name="Group 4"/>
        <xdr:cNvGrpSpPr>
          <a:grpSpLocks/>
        </xdr:cNvGrpSpPr>
      </xdr:nvGrpSpPr>
      <xdr:grpSpPr>
        <a:xfrm>
          <a:off x="4000500" y="0"/>
          <a:ext cx="282892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17</xdr:col>
      <xdr:colOff>0</xdr:colOff>
      <xdr:row>0</xdr:row>
      <xdr:rowOff>0</xdr:rowOff>
    </xdr:from>
    <xdr:to>
      <xdr:col>18</xdr:col>
      <xdr:colOff>0</xdr:colOff>
      <xdr:row>0</xdr:row>
      <xdr:rowOff>0</xdr:rowOff>
    </xdr:to>
    <xdr:sp>
      <xdr:nvSpPr>
        <xdr:cNvPr id="8" name="AutoShape 8"/>
        <xdr:cNvSpPr>
          <a:spLocks/>
        </xdr:cNvSpPr>
      </xdr:nvSpPr>
      <xdr:spPr>
        <a:xfrm rot="16200000">
          <a:off x="9029700" y="0"/>
          <a:ext cx="447675"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28575</xdr:colOff>
      <xdr:row>0</xdr:row>
      <xdr:rowOff>47625</xdr:rowOff>
    </xdr:from>
    <xdr:to>
      <xdr:col>9</xdr:col>
      <xdr:colOff>304800</xdr:colOff>
      <xdr:row>0</xdr:row>
      <xdr:rowOff>723900</xdr:rowOff>
    </xdr:to>
    <xdr:pic>
      <xdr:nvPicPr>
        <xdr:cNvPr id="9" name="Picture 17"/>
        <xdr:cNvPicPr preferRelativeResize="1">
          <a:picLocks noChangeAspect="1"/>
        </xdr:cNvPicPr>
      </xdr:nvPicPr>
      <xdr:blipFill>
        <a:blip r:embed="rId6"/>
        <a:stretch>
          <a:fillRect/>
        </a:stretch>
      </xdr:blipFill>
      <xdr:spPr>
        <a:xfrm>
          <a:off x="3886200" y="47625"/>
          <a:ext cx="1152525" cy="676275"/>
        </a:xfrm>
        <a:prstGeom prst="rect">
          <a:avLst/>
        </a:prstGeom>
        <a:noFill/>
        <a:ln w="9525" cmpd="sng">
          <a:solidFill>
            <a:srgbClr val="000000"/>
          </a:solidFill>
          <a:headEnd type="none"/>
          <a:tailEnd type="none"/>
        </a:ln>
      </xdr:spPr>
    </xdr:pic>
    <xdr:clientData/>
  </xdr:twoCellAnchor>
  <xdr:twoCellAnchor editAs="oneCell">
    <xdr:from>
      <xdr:col>5</xdr:col>
      <xdr:colOff>1819275</xdr:colOff>
      <xdr:row>0</xdr:row>
      <xdr:rowOff>0</xdr:rowOff>
    </xdr:from>
    <xdr:to>
      <xdr:col>8</xdr:col>
      <xdr:colOff>28575</xdr:colOff>
      <xdr:row>0</xdr:row>
      <xdr:rowOff>771525</xdr:rowOff>
    </xdr:to>
    <xdr:pic>
      <xdr:nvPicPr>
        <xdr:cNvPr id="10" name="Picture 18"/>
        <xdr:cNvPicPr preferRelativeResize="1">
          <a:picLocks noChangeAspect="1"/>
        </xdr:cNvPicPr>
      </xdr:nvPicPr>
      <xdr:blipFill>
        <a:blip r:embed="rId7"/>
        <a:stretch>
          <a:fillRect/>
        </a:stretch>
      </xdr:blipFill>
      <xdr:spPr>
        <a:xfrm>
          <a:off x="3600450" y="0"/>
          <a:ext cx="723900" cy="771525"/>
        </a:xfrm>
        <a:prstGeom prst="rect">
          <a:avLst/>
        </a:prstGeom>
        <a:noFill/>
        <a:ln w="9525" cmpd="sng">
          <a:noFill/>
        </a:ln>
      </xdr:spPr>
    </xdr:pic>
    <xdr:clientData/>
  </xdr:twoCellAnchor>
  <xdr:twoCellAnchor editAs="oneCell">
    <xdr:from>
      <xdr:col>10</xdr:col>
      <xdr:colOff>152400</xdr:colOff>
      <xdr:row>0</xdr:row>
      <xdr:rowOff>304800</xdr:rowOff>
    </xdr:from>
    <xdr:to>
      <xdr:col>14</xdr:col>
      <xdr:colOff>409575</xdr:colOff>
      <xdr:row>0</xdr:row>
      <xdr:rowOff>723900</xdr:rowOff>
    </xdr:to>
    <xdr:pic>
      <xdr:nvPicPr>
        <xdr:cNvPr id="11" name="Picture 19"/>
        <xdr:cNvPicPr preferRelativeResize="1">
          <a:picLocks noChangeAspect="1"/>
        </xdr:cNvPicPr>
      </xdr:nvPicPr>
      <xdr:blipFill>
        <a:blip r:embed="rId8"/>
        <a:stretch>
          <a:fillRect/>
        </a:stretch>
      </xdr:blipFill>
      <xdr:spPr>
        <a:xfrm>
          <a:off x="5324475" y="304800"/>
          <a:ext cx="2143125" cy="419100"/>
        </a:xfrm>
        <a:prstGeom prst="rect">
          <a:avLst/>
        </a:prstGeom>
        <a:noFill/>
        <a:ln w="9525" cmpd="sng">
          <a:noFill/>
        </a:ln>
      </xdr:spPr>
    </xdr:pic>
    <xdr:clientData/>
  </xdr:twoCellAnchor>
  <xdr:twoCellAnchor>
    <xdr:from>
      <xdr:col>0</xdr:col>
      <xdr:colOff>38100</xdr:colOff>
      <xdr:row>0</xdr:row>
      <xdr:rowOff>57150</xdr:rowOff>
    </xdr:from>
    <xdr:to>
      <xdr:col>5</xdr:col>
      <xdr:colOff>657225</xdr:colOff>
      <xdr:row>0</xdr:row>
      <xdr:rowOff>838200</xdr:rowOff>
    </xdr:to>
    <xdr:pic>
      <xdr:nvPicPr>
        <xdr:cNvPr id="12" name="Picture 20"/>
        <xdr:cNvPicPr preferRelativeResize="1">
          <a:picLocks noChangeAspect="1"/>
        </xdr:cNvPicPr>
      </xdr:nvPicPr>
      <xdr:blipFill>
        <a:blip r:embed="rId9"/>
        <a:stretch>
          <a:fillRect/>
        </a:stretch>
      </xdr:blipFill>
      <xdr:spPr>
        <a:xfrm>
          <a:off x="38100" y="57150"/>
          <a:ext cx="240030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2514600" y="0"/>
          <a:ext cx="962025"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7</xdr:col>
      <xdr:colOff>142875</xdr:colOff>
      <xdr:row>0</xdr:row>
      <xdr:rowOff>0</xdr:rowOff>
    </xdr:from>
    <xdr:to>
      <xdr:col>13</xdr:col>
      <xdr:colOff>342900</xdr:colOff>
      <xdr:row>0</xdr:row>
      <xdr:rowOff>0</xdr:rowOff>
    </xdr:to>
    <xdr:grpSp>
      <xdr:nvGrpSpPr>
        <xdr:cNvPr id="4" name="Group 4"/>
        <xdr:cNvGrpSpPr>
          <a:grpSpLocks/>
        </xdr:cNvGrpSpPr>
      </xdr:nvGrpSpPr>
      <xdr:grpSpPr>
        <a:xfrm>
          <a:off x="3619500" y="0"/>
          <a:ext cx="244792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17</xdr:col>
      <xdr:colOff>0</xdr:colOff>
      <xdr:row>0</xdr:row>
      <xdr:rowOff>0</xdr:rowOff>
    </xdr:from>
    <xdr:to>
      <xdr:col>18</xdr:col>
      <xdr:colOff>0</xdr:colOff>
      <xdr:row>0</xdr:row>
      <xdr:rowOff>0</xdr:rowOff>
    </xdr:to>
    <xdr:sp>
      <xdr:nvSpPr>
        <xdr:cNvPr id="8" name="AutoShape 8"/>
        <xdr:cNvSpPr>
          <a:spLocks/>
        </xdr:cNvSpPr>
      </xdr:nvSpPr>
      <xdr:spPr>
        <a:xfrm rot="16200000">
          <a:off x="7839075" y="0"/>
          <a:ext cx="447675"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28575</xdr:rowOff>
    </xdr:from>
    <xdr:to>
      <xdr:col>5</xdr:col>
      <xdr:colOff>1609725</xdr:colOff>
      <xdr:row>0</xdr:row>
      <xdr:rowOff>942975</xdr:rowOff>
    </xdr:to>
    <xdr:pic>
      <xdr:nvPicPr>
        <xdr:cNvPr id="9" name="Picture 9"/>
        <xdr:cNvPicPr preferRelativeResize="1">
          <a:picLocks noChangeAspect="1"/>
        </xdr:cNvPicPr>
      </xdr:nvPicPr>
      <xdr:blipFill>
        <a:blip r:embed="rId6"/>
        <a:stretch>
          <a:fillRect/>
        </a:stretch>
      </xdr:blipFill>
      <xdr:spPr>
        <a:xfrm>
          <a:off x="47625" y="28575"/>
          <a:ext cx="2971800" cy="914400"/>
        </a:xfrm>
        <a:prstGeom prst="rect">
          <a:avLst/>
        </a:prstGeom>
        <a:noFill/>
        <a:ln w="9525" cmpd="sng">
          <a:noFill/>
        </a:ln>
      </xdr:spPr>
    </xdr:pic>
    <xdr:clientData/>
  </xdr:twoCellAnchor>
  <xdr:twoCellAnchor editAs="oneCell">
    <xdr:from>
      <xdr:col>7</xdr:col>
      <xdr:colOff>28575</xdr:colOff>
      <xdr:row>0</xdr:row>
      <xdr:rowOff>47625</xdr:rowOff>
    </xdr:from>
    <xdr:to>
      <xdr:col>9</xdr:col>
      <xdr:colOff>304800</xdr:colOff>
      <xdr:row>0</xdr:row>
      <xdr:rowOff>723900</xdr:rowOff>
    </xdr:to>
    <xdr:pic>
      <xdr:nvPicPr>
        <xdr:cNvPr id="10" name="Picture 10"/>
        <xdr:cNvPicPr preferRelativeResize="1">
          <a:picLocks noChangeAspect="1"/>
        </xdr:cNvPicPr>
      </xdr:nvPicPr>
      <xdr:blipFill>
        <a:blip r:embed="rId7"/>
        <a:stretch>
          <a:fillRect/>
        </a:stretch>
      </xdr:blipFill>
      <xdr:spPr>
        <a:xfrm>
          <a:off x="3505200" y="47625"/>
          <a:ext cx="1152525" cy="676275"/>
        </a:xfrm>
        <a:prstGeom prst="rect">
          <a:avLst/>
        </a:prstGeom>
        <a:noFill/>
        <a:ln w="9525" cmpd="sng">
          <a:solidFill>
            <a:srgbClr val="000000"/>
          </a:solidFill>
          <a:headEnd type="none"/>
          <a:tailEnd type="none"/>
        </a:ln>
      </xdr:spPr>
    </xdr:pic>
    <xdr:clientData/>
  </xdr:twoCellAnchor>
  <xdr:twoCellAnchor editAs="oneCell">
    <xdr:from>
      <xdr:col>5</xdr:col>
      <xdr:colOff>1819275</xdr:colOff>
      <xdr:row>0</xdr:row>
      <xdr:rowOff>0</xdr:rowOff>
    </xdr:from>
    <xdr:to>
      <xdr:col>8</xdr:col>
      <xdr:colOff>38100</xdr:colOff>
      <xdr:row>0</xdr:row>
      <xdr:rowOff>771525</xdr:rowOff>
    </xdr:to>
    <xdr:pic>
      <xdr:nvPicPr>
        <xdr:cNvPr id="11" name="Picture 11"/>
        <xdr:cNvPicPr preferRelativeResize="1">
          <a:picLocks noChangeAspect="1"/>
        </xdr:cNvPicPr>
      </xdr:nvPicPr>
      <xdr:blipFill>
        <a:blip r:embed="rId8"/>
        <a:stretch>
          <a:fillRect/>
        </a:stretch>
      </xdr:blipFill>
      <xdr:spPr>
        <a:xfrm>
          <a:off x="3228975" y="0"/>
          <a:ext cx="723900" cy="771525"/>
        </a:xfrm>
        <a:prstGeom prst="rect">
          <a:avLst/>
        </a:prstGeom>
        <a:noFill/>
        <a:ln w="9525" cmpd="sng">
          <a:noFill/>
        </a:ln>
      </xdr:spPr>
    </xdr:pic>
    <xdr:clientData/>
  </xdr:twoCellAnchor>
  <xdr:twoCellAnchor editAs="oneCell">
    <xdr:from>
      <xdr:col>10</xdr:col>
      <xdr:colOff>152400</xdr:colOff>
      <xdr:row>0</xdr:row>
      <xdr:rowOff>304800</xdr:rowOff>
    </xdr:from>
    <xdr:to>
      <xdr:col>14</xdr:col>
      <xdr:colOff>809625</xdr:colOff>
      <xdr:row>0</xdr:row>
      <xdr:rowOff>723900</xdr:rowOff>
    </xdr:to>
    <xdr:pic>
      <xdr:nvPicPr>
        <xdr:cNvPr id="12" name="Picture 12"/>
        <xdr:cNvPicPr preferRelativeResize="1">
          <a:picLocks noChangeAspect="1"/>
        </xdr:cNvPicPr>
      </xdr:nvPicPr>
      <xdr:blipFill>
        <a:blip r:embed="rId9"/>
        <a:stretch>
          <a:fillRect/>
        </a:stretch>
      </xdr:blipFill>
      <xdr:spPr>
        <a:xfrm>
          <a:off x="4848225" y="304800"/>
          <a:ext cx="21431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2724150" y="0"/>
          <a:ext cx="1076325"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7</xdr:col>
      <xdr:colOff>142875</xdr:colOff>
      <xdr:row>0</xdr:row>
      <xdr:rowOff>0</xdr:rowOff>
    </xdr:from>
    <xdr:to>
      <xdr:col>13</xdr:col>
      <xdr:colOff>342900</xdr:colOff>
      <xdr:row>0</xdr:row>
      <xdr:rowOff>0</xdr:rowOff>
    </xdr:to>
    <xdr:grpSp>
      <xdr:nvGrpSpPr>
        <xdr:cNvPr id="4" name="Group 4"/>
        <xdr:cNvGrpSpPr>
          <a:grpSpLocks/>
        </xdr:cNvGrpSpPr>
      </xdr:nvGrpSpPr>
      <xdr:grpSpPr>
        <a:xfrm>
          <a:off x="3943350" y="0"/>
          <a:ext cx="282892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17</xdr:col>
      <xdr:colOff>0</xdr:colOff>
      <xdr:row>0</xdr:row>
      <xdr:rowOff>0</xdr:rowOff>
    </xdr:from>
    <xdr:to>
      <xdr:col>18</xdr:col>
      <xdr:colOff>0</xdr:colOff>
      <xdr:row>0</xdr:row>
      <xdr:rowOff>0</xdr:rowOff>
    </xdr:to>
    <xdr:sp>
      <xdr:nvSpPr>
        <xdr:cNvPr id="8" name="AutoShape 8"/>
        <xdr:cNvSpPr>
          <a:spLocks/>
        </xdr:cNvSpPr>
      </xdr:nvSpPr>
      <xdr:spPr>
        <a:xfrm rot="16200000">
          <a:off x="8972550" y="0"/>
          <a:ext cx="447675"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28575</xdr:rowOff>
    </xdr:from>
    <xdr:to>
      <xdr:col>5</xdr:col>
      <xdr:colOff>1076325</xdr:colOff>
      <xdr:row>0</xdr:row>
      <xdr:rowOff>838200</xdr:rowOff>
    </xdr:to>
    <xdr:pic>
      <xdr:nvPicPr>
        <xdr:cNvPr id="9" name="Picture 9"/>
        <xdr:cNvPicPr preferRelativeResize="1">
          <a:picLocks noChangeAspect="1"/>
        </xdr:cNvPicPr>
      </xdr:nvPicPr>
      <xdr:blipFill>
        <a:blip r:embed="rId6"/>
        <a:stretch>
          <a:fillRect/>
        </a:stretch>
      </xdr:blipFill>
      <xdr:spPr>
        <a:xfrm>
          <a:off x="47625" y="28575"/>
          <a:ext cx="2647950" cy="809625"/>
        </a:xfrm>
        <a:prstGeom prst="rect">
          <a:avLst/>
        </a:prstGeom>
        <a:noFill/>
        <a:ln w="9525" cmpd="sng">
          <a:noFill/>
        </a:ln>
      </xdr:spPr>
    </xdr:pic>
    <xdr:clientData/>
  </xdr:twoCellAnchor>
  <xdr:twoCellAnchor editAs="oneCell">
    <xdr:from>
      <xdr:col>8</xdr:col>
      <xdr:colOff>219075</xdr:colOff>
      <xdr:row>0</xdr:row>
      <xdr:rowOff>66675</xdr:rowOff>
    </xdr:from>
    <xdr:to>
      <xdr:col>11</xdr:col>
      <xdr:colOff>57150</xdr:colOff>
      <xdr:row>0</xdr:row>
      <xdr:rowOff>742950</xdr:rowOff>
    </xdr:to>
    <xdr:pic>
      <xdr:nvPicPr>
        <xdr:cNvPr id="10" name="Picture 10"/>
        <xdr:cNvPicPr preferRelativeResize="1">
          <a:picLocks noChangeAspect="1"/>
        </xdr:cNvPicPr>
      </xdr:nvPicPr>
      <xdr:blipFill>
        <a:blip r:embed="rId7"/>
        <a:stretch>
          <a:fillRect/>
        </a:stretch>
      </xdr:blipFill>
      <xdr:spPr>
        <a:xfrm>
          <a:off x="4457700" y="66675"/>
          <a:ext cx="1152525" cy="676275"/>
        </a:xfrm>
        <a:prstGeom prst="rect">
          <a:avLst/>
        </a:prstGeom>
        <a:noFill/>
        <a:ln w="9525" cmpd="sng">
          <a:solidFill>
            <a:srgbClr val="000000"/>
          </a:solidFill>
          <a:headEnd type="none"/>
          <a:tailEnd type="none"/>
        </a:ln>
      </xdr:spPr>
    </xdr:pic>
    <xdr:clientData/>
  </xdr:twoCellAnchor>
  <xdr:twoCellAnchor editAs="oneCell">
    <xdr:from>
      <xdr:col>6</xdr:col>
      <xdr:colOff>28575</xdr:colOff>
      <xdr:row>0</xdr:row>
      <xdr:rowOff>0</xdr:rowOff>
    </xdr:from>
    <xdr:to>
      <xdr:col>8</xdr:col>
      <xdr:colOff>76200</xdr:colOff>
      <xdr:row>0</xdr:row>
      <xdr:rowOff>771525</xdr:rowOff>
    </xdr:to>
    <xdr:pic>
      <xdr:nvPicPr>
        <xdr:cNvPr id="11" name="Picture 11"/>
        <xdr:cNvPicPr preferRelativeResize="1">
          <a:picLocks noChangeAspect="1"/>
        </xdr:cNvPicPr>
      </xdr:nvPicPr>
      <xdr:blipFill>
        <a:blip r:embed="rId8"/>
        <a:stretch>
          <a:fillRect/>
        </a:stretch>
      </xdr:blipFill>
      <xdr:spPr>
        <a:xfrm>
          <a:off x="3590925" y="0"/>
          <a:ext cx="723900" cy="771525"/>
        </a:xfrm>
        <a:prstGeom prst="rect">
          <a:avLst/>
        </a:prstGeom>
        <a:noFill/>
        <a:ln w="9525" cmpd="sng">
          <a:noFill/>
        </a:ln>
      </xdr:spPr>
    </xdr:pic>
    <xdr:clientData/>
  </xdr:twoCellAnchor>
  <xdr:twoCellAnchor editAs="oneCell">
    <xdr:from>
      <xdr:col>11</xdr:col>
      <xdr:colOff>190500</xdr:colOff>
      <xdr:row>0</xdr:row>
      <xdr:rowOff>333375</xdr:rowOff>
    </xdr:from>
    <xdr:to>
      <xdr:col>14</xdr:col>
      <xdr:colOff>885825</xdr:colOff>
      <xdr:row>0</xdr:row>
      <xdr:rowOff>752475</xdr:rowOff>
    </xdr:to>
    <xdr:pic>
      <xdr:nvPicPr>
        <xdr:cNvPr id="12" name="Picture 12"/>
        <xdr:cNvPicPr preferRelativeResize="1">
          <a:picLocks noChangeAspect="1"/>
        </xdr:cNvPicPr>
      </xdr:nvPicPr>
      <xdr:blipFill>
        <a:blip r:embed="rId9"/>
        <a:stretch>
          <a:fillRect/>
        </a:stretch>
      </xdr:blipFill>
      <xdr:spPr>
        <a:xfrm>
          <a:off x="5743575" y="333375"/>
          <a:ext cx="2143125" cy="419100"/>
        </a:xfrm>
        <a:prstGeom prst="rect">
          <a:avLst/>
        </a:prstGeom>
        <a:noFill/>
        <a:ln w="9525" cmpd="sng">
          <a:noFill/>
        </a:ln>
      </xdr:spPr>
    </xdr:pic>
    <xdr:clientData/>
  </xdr:twoCellAnchor>
  <xdr:twoCellAnchor editAs="oneCell">
    <xdr:from>
      <xdr:col>20</xdr:col>
      <xdr:colOff>466725</xdr:colOff>
      <xdr:row>3</xdr:row>
      <xdr:rowOff>38100</xdr:rowOff>
    </xdr:from>
    <xdr:to>
      <xdr:col>22</xdr:col>
      <xdr:colOff>400050</xdr:colOff>
      <xdr:row>6</xdr:row>
      <xdr:rowOff>28575</xdr:rowOff>
    </xdr:to>
    <xdr:pic>
      <xdr:nvPicPr>
        <xdr:cNvPr id="13" name="Picture 13"/>
        <xdr:cNvPicPr preferRelativeResize="1">
          <a:picLocks noChangeAspect="1"/>
        </xdr:cNvPicPr>
      </xdr:nvPicPr>
      <xdr:blipFill>
        <a:blip r:embed="rId7"/>
        <a:stretch>
          <a:fillRect/>
        </a:stretch>
      </xdr:blipFill>
      <xdr:spPr>
        <a:xfrm>
          <a:off x="11106150" y="1724025"/>
          <a:ext cx="1152525" cy="676275"/>
        </a:xfrm>
        <a:prstGeom prst="rect">
          <a:avLst/>
        </a:prstGeom>
        <a:noFill/>
        <a:ln w="9525" cmpd="sng">
          <a:solidFill>
            <a:srgbClr val="000000"/>
          </a:solidFill>
          <a:headEnd type="none"/>
          <a:tailEnd type="none"/>
        </a:ln>
      </xdr:spPr>
    </xdr:pic>
    <xdr:clientData/>
  </xdr:twoCellAnchor>
  <xdr:twoCellAnchor editAs="oneCell">
    <xdr:from>
      <xdr:col>20</xdr:col>
      <xdr:colOff>447675</xdr:colOff>
      <xdr:row>7</xdr:row>
      <xdr:rowOff>0</xdr:rowOff>
    </xdr:from>
    <xdr:to>
      <xdr:col>24</xdr:col>
      <xdr:colOff>152400</xdr:colOff>
      <xdr:row>8</xdr:row>
      <xdr:rowOff>190500</xdr:rowOff>
    </xdr:to>
    <xdr:pic>
      <xdr:nvPicPr>
        <xdr:cNvPr id="14" name="Picture 14"/>
        <xdr:cNvPicPr preferRelativeResize="1">
          <a:picLocks noChangeAspect="1"/>
        </xdr:cNvPicPr>
      </xdr:nvPicPr>
      <xdr:blipFill>
        <a:blip r:embed="rId9"/>
        <a:stretch>
          <a:fillRect/>
        </a:stretch>
      </xdr:blipFill>
      <xdr:spPr>
        <a:xfrm>
          <a:off x="11087100" y="2600325"/>
          <a:ext cx="2143125" cy="419100"/>
        </a:xfrm>
        <a:prstGeom prst="rect">
          <a:avLst/>
        </a:prstGeom>
        <a:noFill/>
        <a:ln w="9525" cmpd="sng">
          <a:noFill/>
        </a:ln>
      </xdr:spPr>
    </xdr:pic>
    <xdr:clientData/>
  </xdr:twoCellAnchor>
  <xdr:twoCellAnchor editAs="oneCell">
    <xdr:from>
      <xdr:col>26</xdr:col>
      <xdr:colOff>266700</xdr:colOff>
      <xdr:row>14</xdr:row>
      <xdr:rowOff>180975</xdr:rowOff>
    </xdr:from>
    <xdr:to>
      <xdr:col>28</xdr:col>
      <xdr:colOff>200025</xdr:colOff>
      <xdr:row>17</xdr:row>
      <xdr:rowOff>171450</xdr:rowOff>
    </xdr:to>
    <xdr:pic>
      <xdr:nvPicPr>
        <xdr:cNvPr id="15" name="Picture 15"/>
        <xdr:cNvPicPr preferRelativeResize="1">
          <a:picLocks noChangeAspect="1"/>
        </xdr:cNvPicPr>
      </xdr:nvPicPr>
      <xdr:blipFill>
        <a:blip r:embed="rId7"/>
        <a:stretch>
          <a:fillRect/>
        </a:stretch>
      </xdr:blipFill>
      <xdr:spPr>
        <a:xfrm>
          <a:off x="14563725" y="4381500"/>
          <a:ext cx="1152525" cy="676275"/>
        </a:xfrm>
        <a:prstGeom prst="rect">
          <a:avLst/>
        </a:prstGeom>
        <a:noFill/>
        <a:ln w="9525" cmpd="sng">
          <a:solidFill>
            <a:srgbClr val="000000"/>
          </a:solidFill>
          <a:headEnd type="none"/>
          <a:tailEnd type="none"/>
        </a:ln>
      </xdr:spPr>
    </xdr:pic>
    <xdr:clientData/>
  </xdr:twoCellAnchor>
  <xdr:twoCellAnchor editAs="oneCell">
    <xdr:from>
      <xdr:col>20</xdr:col>
      <xdr:colOff>447675</xdr:colOff>
      <xdr:row>9</xdr:row>
      <xdr:rowOff>123825</xdr:rowOff>
    </xdr:from>
    <xdr:to>
      <xdr:col>21</xdr:col>
      <xdr:colOff>561975</xdr:colOff>
      <xdr:row>12</xdr:row>
      <xdr:rowOff>209550</xdr:rowOff>
    </xdr:to>
    <xdr:pic>
      <xdr:nvPicPr>
        <xdr:cNvPr id="16" name="Picture 16"/>
        <xdr:cNvPicPr preferRelativeResize="1">
          <a:picLocks noChangeAspect="1"/>
        </xdr:cNvPicPr>
      </xdr:nvPicPr>
      <xdr:blipFill>
        <a:blip r:embed="rId8"/>
        <a:stretch>
          <a:fillRect/>
        </a:stretch>
      </xdr:blipFill>
      <xdr:spPr>
        <a:xfrm>
          <a:off x="11087100" y="3181350"/>
          <a:ext cx="72390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3181350" y="0"/>
          <a:ext cx="1714500"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7</xdr:col>
      <xdr:colOff>142875</xdr:colOff>
      <xdr:row>0</xdr:row>
      <xdr:rowOff>0</xdr:rowOff>
    </xdr:from>
    <xdr:to>
      <xdr:col>13</xdr:col>
      <xdr:colOff>342900</xdr:colOff>
      <xdr:row>0</xdr:row>
      <xdr:rowOff>0</xdr:rowOff>
    </xdr:to>
    <xdr:grpSp>
      <xdr:nvGrpSpPr>
        <xdr:cNvPr id="4" name="Group 4"/>
        <xdr:cNvGrpSpPr>
          <a:grpSpLocks/>
        </xdr:cNvGrpSpPr>
      </xdr:nvGrpSpPr>
      <xdr:grpSpPr>
        <a:xfrm>
          <a:off x="5038725" y="0"/>
          <a:ext cx="282892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17</xdr:col>
      <xdr:colOff>0</xdr:colOff>
      <xdr:row>0</xdr:row>
      <xdr:rowOff>0</xdr:rowOff>
    </xdr:from>
    <xdr:to>
      <xdr:col>18</xdr:col>
      <xdr:colOff>0</xdr:colOff>
      <xdr:row>0</xdr:row>
      <xdr:rowOff>0</xdr:rowOff>
    </xdr:to>
    <xdr:sp>
      <xdr:nvSpPr>
        <xdr:cNvPr id="8" name="AutoShape 8"/>
        <xdr:cNvSpPr>
          <a:spLocks/>
        </xdr:cNvSpPr>
      </xdr:nvSpPr>
      <xdr:spPr>
        <a:xfrm rot="16200000">
          <a:off x="10067925" y="0"/>
          <a:ext cx="447675"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28575</xdr:rowOff>
    </xdr:from>
    <xdr:to>
      <xdr:col>5</xdr:col>
      <xdr:colOff>838200</xdr:colOff>
      <xdr:row>0</xdr:row>
      <xdr:rowOff>914400</xdr:rowOff>
    </xdr:to>
    <xdr:pic>
      <xdr:nvPicPr>
        <xdr:cNvPr id="9" name="Picture 9"/>
        <xdr:cNvPicPr preferRelativeResize="1">
          <a:picLocks noChangeAspect="1"/>
        </xdr:cNvPicPr>
      </xdr:nvPicPr>
      <xdr:blipFill>
        <a:blip r:embed="rId6"/>
        <a:stretch>
          <a:fillRect/>
        </a:stretch>
      </xdr:blipFill>
      <xdr:spPr>
        <a:xfrm>
          <a:off x="47625" y="28575"/>
          <a:ext cx="2867025" cy="885825"/>
        </a:xfrm>
        <a:prstGeom prst="rect">
          <a:avLst/>
        </a:prstGeom>
        <a:noFill/>
        <a:ln w="9525" cmpd="sng">
          <a:noFill/>
        </a:ln>
      </xdr:spPr>
    </xdr:pic>
    <xdr:clientData/>
  </xdr:twoCellAnchor>
  <xdr:twoCellAnchor editAs="oneCell">
    <xdr:from>
      <xdr:col>7</xdr:col>
      <xdr:colOff>28575</xdr:colOff>
      <xdr:row>0</xdr:row>
      <xdr:rowOff>47625</xdr:rowOff>
    </xdr:from>
    <xdr:to>
      <xdr:col>9</xdr:col>
      <xdr:colOff>304800</xdr:colOff>
      <xdr:row>0</xdr:row>
      <xdr:rowOff>723900</xdr:rowOff>
    </xdr:to>
    <xdr:pic>
      <xdr:nvPicPr>
        <xdr:cNvPr id="10" name="Picture 10"/>
        <xdr:cNvPicPr preferRelativeResize="1">
          <a:picLocks noChangeAspect="1"/>
        </xdr:cNvPicPr>
      </xdr:nvPicPr>
      <xdr:blipFill>
        <a:blip r:embed="rId7"/>
        <a:stretch>
          <a:fillRect/>
        </a:stretch>
      </xdr:blipFill>
      <xdr:spPr>
        <a:xfrm>
          <a:off x="4924425" y="47625"/>
          <a:ext cx="1152525" cy="676275"/>
        </a:xfrm>
        <a:prstGeom prst="rect">
          <a:avLst/>
        </a:prstGeom>
        <a:noFill/>
        <a:ln w="9525" cmpd="sng">
          <a:solidFill>
            <a:srgbClr val="000000"/>
          </a:solidFill>
          <a:headEnd type="none"/>
          <a:tailEnd type="none"/>
        </a:ln>
      </xdr:spPr>
    </xdr:pic>
    <xdr:clientData/>
  </xdr:twoCellAnchor>
  <xdr:twoCellAnchor editAs="oneCell">
    <xdr:from>
      <xdr:col>5</xdr:col>
      <xdr:colOff>1819275</xdr:colOff>
      <xdr:row>0</xdr:row>
      <xdr:rowOff>0</xdr:rowOff>
    </xdr:from>
    <xdr:to>
      <xdr:col>5</xdr:col>
      <xdr:colOff>2543175</xdr:colOff>
      <xdr:row>0</xdr:row>
      <xdr:rowOff>771525</xdr:rowOff>
    </xdr:to>
    <xdr:pic>
      <xdr:nvPicPr>
        <xdr:cNvPr id="11" name="Picture 11"/>
        <xdr:cNvPicPr preferRelativeResize="1">
          <a:picLocks noChangeAspect="1"/>
        </xdr:cNvPicPr>
      </xdr:nvPicPr>
      <xdr:blipFill>
        <a:blip r:embed="rId8"/>
        <a:stretch>
          <a:fillRect/>
        </a:stretch>
      </xdr:blipFill>
      <xdr:spPr>
        <a:xfrm>
          <a:off x="3895725" y="0"/>
          <a:ext cx="723900" cy="771525"/>
        </a:xfrm>
        <a:prstGeom prst="rect">
          <a:avLst/>
        </a:prstGeom>
        <a:noFill/>
        <a:ln w="9525" cmpd="sng">
          <a:noFill/>
        </a:ln>
      </xdr:spPr>
    </xdr:pic>
    <xdr:clientData/>
  </xdr:twoCellAnchor>
  <xdr:twoCellAnchor editAs="oneCell">
    <xdr:from>
      <xdr:col>10</xdr:col>
      <xdr:colOff>152400</xdr:colOff>
      <xdr:row>0</xdr:row>
      <xdr:rowOff>304800</xdr:rowOff>
    </xdr:from>
    <xdr:to>
      <xdr:col>14</xdr:col>
      <xdr:colOff>409575</xdr:colOff>
      <xdr:row>0</xdr:row>
      <xdr:rowOff>723900</xdr:rowOff>
    </xdr:to>
    <xdr:pic>
      <xdr:nvPicPr>
        <xdr:cNvPr id="12" name="Picture 12"/>
        <xdr:cNvPicPr preferRelativeResize="1">
          <a:picLocks noChangeAspect="1"/>
        </xdr:cNvPicPr>
      </xdr:nvPicPr>
      <xdr:blipFill>
        <a:blip r:embed="rId9"/>
        <a:stretch>
          <a:fillRect/>
        </a:stretch>
      </xdr:blipFill>
      <xdr:spPr>
        <a:xfrm>
          <a:off x="6362700" y="304800"/>
          <a:ext cx="21431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3181350" y="0"/>
          <a:ext cx="1419225"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7</xdr:col>
      <xdr:colOff>142875</xdr:colOff>
      <xdr:row>0</xdr:row>
      <xdr:rowOff>0</xdr:rowOff>
    </xdr:from>
    <xdr:to>
      <xdr:col>13</xdr:col>
      <xdr:colOff>342900</xdr:colOff>
      <xdr:row>0</xdr:row>
      <xdr:rowOff>0</xdr:rowOff>
    </xdr:to>
    <xdr:grpSp>
      <xdr:nvGrpSpPr>
        <xdr:cNvPr id="4" name="Group 4"/>
        <xdr:cNvGrpSpPr>
          <a:grpSpLocks/>
        </xdr:cNvGrpSpPr>
      </xdr:nvGrpSpPr>
      <xdr:grpSpPr>
        <a:xfrm>
          <a:off x="4743450" y="0"/>
          <a:ext cx="282892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17</xdr:col>
      <xdr:colOff>0</xdr:colOff>
      <xdr:row>0</xdr:row>
      <xdr:rowOff>0</xdr:rowOff>
    </xdr:from>
    <xdr:to>
      <xdr:col>18</xdr:col>
      <xdr:colOff>0</xdr:colOff>
      <xdr:row>0</xdr:row>
      <xdr:rowOff>0</xdr:rowOff>
    </xdr:to>
    <xdr:sp>
      <xdr:nvSpPr>
        <xdr:cNvPr id="8" name="AutoShape 8"/>
        <xdr:cNvSpPr>
          <a:spLocks/>
        </xdr:cNvSpPr>
      </xdr:nvSpPr>
      <xdr:spPr>
        <a:xfrm rot="16200000">
          <a:off x="10125075" y="0"/>
          <a:ext cx="447675"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28575</xdr:rowOff>
    </xdr:from>
    <xdr:to>
      <xdr:col>5</xdr:col>
      <xdr:colOff>942975</xdr:colOff>
      <xdr:row>0</xdr:row>
      <xdr:rowOff>942975</xdr:rowOff>
    </xdr:to>
    <xdr:pic>
      <xdr:nvPicPr>
        <xdr:cNvPr id="9" name="Picture 9"/>
        <xdr:cNvPicPr preferRelativeResize="1">
          <a:picLocks noChangeAspect="1"/>
        </xdr:cNvPicPr>
      </xdr:nvPicPr>
      <xdr:blipFill>
        <a:blip r:embed="rId6"/>
        <a:stretch>
          <a:fillRect/>
        </a:stretch>
      </xdr:blipFill>
      <xdr:spPr>
        <a:xfrm>
          <a:off x="47625" y="28575"/>
          <a:ext cx="2971800" cy="914400"/>
        </a:xfrm>
        <a:prstGeom prst="rect">
          <a:avLst/>
        </a:prstGeom>
        <a:noFill/>
        <a:ln w="9525" cmpd="sng">
          <a:noFill/>
        </a:ln>
      </xdr:spPr>
    </xdr:pic>
    <xdr:clientData/>
  </xdr:twoCellAnchor>
  <xdr:twoCellAnchor editAs="oneCell">
    <xdr:from>
      <xdr:col>7</xdr:col>
      <xdr:colOff>28575</xdr:colOff>
      <xdr:row>0</xdr:row>
      <xdr:rowOff>47625</xdr:rowOff>
    </xdr:from>
    <xdr:to>
      <xdr:col>9</xdr:col>
      <xdr:colOff>304800</xdr:colOff>
      <xdr:row>0</xdr:row>
      <xdr:rowOff>723900</xdr:rowOff>
    </xdr:to>
    <xdr:pic>
      <xdr:nvPicPr>
        <xdr:cNvPr id="10" name="Picture 10"/>
        <xdr:cNvPicPr preferRelativeResize="1">
          <a:picLocks noChangeAspect="1"/>
        </xdr:cNvPicPr>
      </xdr:nvPicPr>
      <xdr:blipFill>
        <a:blip r:embed="rId7"/>
        <a:stretch>
          <a:fillRect/>
        </a:stretch>
      </xdr:blipFill>
      <xdr:spPr>
        <a:xfrm>
          <a:off x="4629150" y="47625"/>
          <a:ext cx="1152525" cy="676275"/>
        </a:xfrm>
        <a:prstGeom prst="rect">
          <a:avLst/>
        </a:prstGeom>
        <a:noFill/>
        <a:ln w="9525" cmpd="sng">
          <a:solidFill>
            <a:srgbClr val="000000"/>
          </a:solidFill>
          <a:headEnd type="none"/>
          <a:tailEnd type="none"/>
        </a:ln>
      </xdr:spPr>
    </xdr:pic>
    <xdr:clientData/>
  </xdr:twoCellAnchor>
  <xdr:twoCellAnchor editAs="oneCell">
    <xdr:from>
      <xdr:col>5</xdr:col>
      <xdr:colOff>1819275</xdr:colOff>
      <xdr:row>0</xdr:row>
      <xdr:rowOff>0</xdr:rowOff>
    </xdr:from>
    <xdr:to>
      <xdr:col>7</xdr:col>
      <xdr:colOff>19050</xdr:colOff>
      <xdr:row>0</xdr:row>
      <xdr:rowOff>771525</xdr:rowOff>
    </xdr:to>
    <xdr:pic>
      <xdr:nvPicPr>
        <xdr:cNvPr id="11" name="Picture 11"/>
        <xdr:cNvPicPr preferRelativeResize="1">
          <a:picLocks noChangeAspect="1"/>
        </xdr:cNvPicPr>
      </xdr:nvPicPr>
      <xdr:blipFill>
        <a:blip r:embed="rId8"/>
        <a:stretch>
          <a:fillRect/>
        </a:stretch>
      </xdr:blipFill>
      <xdr:spPr>
        <a:xfrm>
          <a:off x="3895725" y="0"/>
          <a:ext cx="723900" cy="771525"/>
        </a:xfrm>
        <a:prstGeom prst="rect">
          <a:avLst/>
        </a:prstGeom>
        <a:noFill/>
        <a:ln w="9525" cmpd="sng">
          <a:noFill/>
        </a:ln>
      </xdr:spPr>
    </xdr:pic>
    <xdr:clientData/>
  </xdr:twoCellAnchor>
  <xdr:twoCellAnchor editAs="oneCell">
    <xdr:from>
      <xdr:col>10</xdr:col>
      <xdr:colOff>152400</xdr:colOff>
      <xdr:row>0</xdr:row>
      <xdr:rowOff>304800</xdr:rowOff>
    </xdr:from>
    <xdr:to>
      <xdr:col>14</xdr:col>
      <xdr:colOff>409575</xdr:colOff>
      <xdr:row>0</xdr:row>
      <xdr:rowOff>723900</xdr:rowOff>
    </xdr:to>
    <xdr:pic>
      <xdr:nvPicPr>
        <xdr:cNvPr id="12" name="Picture 12"/>
        <xdr:cNvPicPr preferRelativeResize="1">
          <a:picLocks noChangeAspect="1"/>
        </xdr:cNvPicPr>
      </xdr:nvPicPr>
      <xdr:blipFill>
        <a:blip r:embed="rId9"/>
        <a:stretch>
          <a:fillRect/>
        </a:stretch>
      </xdr:blipFill>
      <xdr:spPr>
        <a:xfrm>
          <a:off x="6067425" y="304800"/>
          <a:ext cx="21431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3181350" y="0"/>
          <a:ext cx="1009650"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7</xdr:col>
      <xdr:colOff>142875</xdr:colOff>
      <xdr:row>0</xdr:row>
      <xdr:rowOff>0</xdr:rowOff>
    </xdr:from>
    <xdr:to>
      <xdr:col>13</xdr:col>
      <xdr:colOff>342900</xdr:colOff>
      <xdr:row>0</xdr:row>
      <xdr:rowOff>0</xdr:rowOff>
    </xdr:to>
    <xdr:grpSp>
      <xdr:nvGrpSpPr>
        <xdr:cNvPr id="4" name="Group 4"/>
        <xdr:cNvGrpSpPr>
          <a:grpSpLocks/>
        </xdr:cNvGrpSpPr>
      </xdr:nvGrpSpPr>
      <xdr:grpSpPr>
        <a:xfrm>
          <a:off x="4333875" y="0"/>
          <a:ext cx="282892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17</xdr:col>
      <xdr:colOff>0</xdr:colOff>
      <xdr:row>0</xdr:row>
      <xdr:rowOff>0</xdr:rowOff>
    </xdr:from>
    <xdr:to>
      <xdr:col>18</xdr:col>
      <xdr:colOff>0</xdr:colOff>
      <xdr:row>0</xdr:row>
      <xdr:rowOff>0</xdr:rowOff>
    </xdr:to>
    <xdr:sp>
      <xdr:nvSpPr>
        <xdr:cNvPr id="8" name="AutoShape 8"/>
        <xdr:cNvSpPr>
          <a:spLocks/>
        </xdr:cNvSpPr>
      </xdr:nvSpPr>
      <xdr:spPr>
        <a:xfrm rot="16200000">
          <a:off x="9363075" y="0"/>
          <a:ext cx="447675"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28575</xdr:rowOff>
    </xdr:from>
    <xdr:to>
      <xdr:col>5</xdr:col>
      <xdr:colOff>942975</xdr:colOff>
      <xdr:row>0</xdr:row>
      <xdr:rowOff>942975</xdr:rowOff>
    </xdr:to>
    <xdr:pic>
      <xdr:nvPicPr>
        <xdr:cNvPr id="9" name="Picture 9"/>
        <xdr:cNvPicPr preferRelativeResize="1">
          <a:picLocks noChangeAspect="1"/>
        </xdr:cNvPicPr>
      </xdr:nvPicPr>
      <xdr:blipFill>
        <a:blip r:embed="rId6"/>
        <a:stretch>
          <a:fillRect/>
        </a:stretch>
      </xdr:blipFill>
      <xdr:spPr>
        <a:xfrm>
          <a:off x="47625" y="28575"/>
          <a:ext cx="2971800" cy="914400"/>
        </a:xfrm>
        <a:prstGeom prst="rect">
          <a:avLst/>
        </a:prstGeom>
        <a:noFill/>
        <a:ln w="9525" cmpd="sng">
          <a:noFill/>
        </a:ln>
      </xdr:spPr>
    </xdr:pic>
    <xdr:clientData/>
  </xdr:twoCellAnchor>
  <xdr:twoCellAnchor editAs="oneCell">
    <xdr:from>
      <xdr:col>7</xdr:col>
      <xdr:colOff>28575</xdr:colOff>
      <xdr:row>0</xdr:row>
      <xdr:rowOff>47625</xdr:rowOff>
    </xdr:from>
    <xdr:to>
      <xdr:col>9</xdr:col>
      <xdr:colOff>304800</xdr:colOff>
      <xdr:row>0</xdr:row>
      <xdr:rowOff>723900</xdr:rowOff>
    </xdr:to>
    <xdr:pic>
      <xdr:nvPicPr>
        <xdr:cNvPr id="10" name="Picture 10"/>
        <xdr:cNvPicPr preferRelativeResize="1">
          <a:picLocks noChangeAspect="1"/>
        </xdr:cNvPicPr>
      </xdr:nvPicPr>
      <xdr:blipFill>
        <a:blip r:embed="rId7"/>
        <a:stretch>
          <a:fillRect/>
        </a:stretch>
      </xdr:blipFill>
      <xdr:spPr>
        <a:xfrm>
          <a:off x="4219575" y="47625"/>
          <a:ext cx="1152525" cy="676275"/>
        </a:xfrm>
        <a:prstGeom prst="rect">
          <a:avLst/>
        </a:prstGeom>
        <a:noFill/>
        <a:ln w="9525" cmpd="sng">
          <a:solidFill>
            <a:srgbClr val="000000"/>
          </a:solidFill>
          <a:headEnd type="none"/>
          <a:tailEnd type="none"/>
        </a:ln>
      </xdr:spPr>
    </xdr:pic>
    <xdr:clientData/>
  </xdr:twoCellAnchor>
  <xdr:twoCellAnchor editAs="oneCell">
    <xdr:from>
      <xdr:col>5</xdr:col>
      <xdr:colOff>1819275</xdr:colOff>
      <xdr:row>0</xdr:row>
      <xdr:rowOff>0</xdr:rowOff>
    </xdr:from>
    <xdr:to>
      <xdr:col>7</xdr:col>
      <xdr:colOff>428625</xdr:colOff>
      <xdr:row>0</xdr:row>
      <xdr:rowOff>771525</xdr:rowOff>
    </xdr:to>
    <xdr:pic>
      <xdr:nvPicPr>
        <xdr:cNvPr id="11" name="Picture 11"/>
        <xdr:cNvPicPr preferRelativeResize="1">
          <a:picLocks noChangeAspect="1"/>
        </xdr:cNvPicPr>
      </xdr:nvPicPr>
      <xdr:blipFill>
        <a:blip r:embed="rId8"/>
        <a:stretch>
          <a:fillRect/>
        </a:stretch>
      </xdr:blipFill>
      <xdr:spPr>
        <a:xfrm>
          <a:off x="3895725" y="0"/>
          <a:ext cx="723900" cy="771525"/>
        </a:xfrm>
        <a:prstGeom prst="rect">
          <a:avLst/>
        </a:prstGeom>
        <a:noFill/>
        <a:ln w="9525" cmpd="sng">
          <a:noFill/>
        </a:ln>
      </xdr:spPr>
    </xdr:pic>
    <xdr:clientData/>
  </xdr:twoCellAnchor>
  <xdr:twoCellAnchor editAs="oneCell">
    <xdr:from>
      <xdr:col>10</xdr:col>
      <xdr:colOff>152400</xdr:colOff>
      <xdr:row>0</xdr:row>
      <xdr:rowOff>304800</xdr:rowOff>
    </xdr:from>
    <xdr:to>
      <xdr:col>14</xdr:col>
      <xdr:colOff>409575</xdr:colOff>
      <xdr:row>0</xdr:row>
      <xdr:rowOff>723900</xdr:rowOff>
    </xdr:to>
    <xdr:pic>
      <xdr:nvPicPr>
        <xdr:cNvPr id="12" name="Picture 12"/>
        <xdr:cNvPicPr preferRelativeResize="1">
          <a:picLocks noChangeAspect="1"/>
        </xdr:cNvPicPr>
      </xdr:nvPicPr>
      <xdr:blipFill>
        <a:blip r:embed="rId9"/>
        <a:stretch>
          <a:fillRect/>
        </a:stretch>
      </xdr:blipFill>
      <xdr:spPr>
        <a:xfrm>
          <a:off x="5657850" y="304800"/>
          <a:ext cx="21431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0</xdr:row>
      <xdr:rowOff>0</xdr:rowOff>
    </xdr:from>
    <xdr:to>
      <xdr:col>7</xdr:col>
      <xdr:colOff>0</xdr:colOff>
      <xdr:row>0</xdr:row>
      <xdr:rowOff>0</xdr:rowOff>
    </xdr:to>
    <xdr:grpSp>
      <xdr:nvGrpSpPr>
        <xdr:cNvPr id="1" name="Group 1"/>
        <xdr:cNvGrpSpPr>
          <a:grpSpLocks/>
        </xdr:cNvGrpSpPr>
      </xdr:nvGrpSpPr>
      <xdr:grpSpPr>
        <a:xfrm>
          <a:off x="2886075" y="0"/>
          <a:ext cx="1714500"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7</xdr:col>
      <xdr:colOff>142875</xdr:colOff>
      <xdr:row>0</xdr:row>
      <xdr:rowOff>0</xdr:rowOff>
    </xdr:from>
    <xdr:to>
      <xdr:col>13</xdr:col>
      <xdr:colOff>342900</xdr:colOff>
      <xdr:row>0</xdr:row>
      <xdr:rowOff>0</xdr:rowOff>
    </xdr:to>
    <xdr:grpSp>
      <xdr:nvGrpSpPr>
        <xdr:cNvPr id="4" name="Group 4"/>
        <xdr:cNvGrpSpPr>
          <a:grpSpLocks/>
        </xdr:cNvGrpSpPr>
      </xdr:nvGrpSpPr>
      <xdr:grpSpPr>
        <a:xfrm>
          <a:off x="4743450" y="0"/>
          <a:ext cx="282892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17</xdr:col>
      <xdr:colOff>0</xdr:colOff>
      <xdr:row>0</xdr:row>
      <xdr:rowOff>0</xdr:rowOff>
    </xdr:from>
    <xdr:to>
      <xdr:col>18</xdr:col>
      <xdr:colOff>0</xdr:colOff>
      <xdr:row>0</xdr:row>
      <xdr:rowOff>0</xdr:rowOff>
    </xdr:to>
    <xdr:sp>
      <xdr:nvSpPr>
        <xdr:cNvPr id="8" name="AutoShape 8"/>
        <xdr:cNvSpPr>
          <a:spLocks/>
        </xdr:cNvSpPr>
      </xdr:nvSpPr>
      <xdr:spPr>
        <a:xfrm rot="16200000">
          <a:off x="9772650" y="0"/>
          <a:ext cx="447675"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28575</xdr:rowOff>
    </xdr:from>
    <xdr:to>
      <xdr:col>5</xdr:col>
      <xdr:colOff>1238250</xdr:colOff>
      <xdr:row>0</xdr:row>
      <xdr:rowOff>942975</xdr:rowOff>
    </xdr:to>
    <xdr:pic>
      <xdr:nvPicPr>
        <xdr:cNvPr id="9" name="Picture 9"/>
        <xdr:cNvPicPr preferRelativeResize="1">
          <a:picLocks noChangeAspect="1"/>
        </xdr:cNvPicPr>
      </xdr:nvPicPr>
      <xdr:blipFill>
        <a:blip r:embed="rId6"/>
        <a:stretch>
          <a:fillRect/>
        </a:stretch>
      </xdr:blipFill>
      <xdr:spPr>
        <a:xfrm>
          <a:off x="47625" y="28575"/>
          <a:ext cx="2971800" cy="914400"/>
        </a:xfrm>
        <a:prstGeom prst="rect">
          <a:avLst/>
        </a:prstGeom>
        <a:noFill/>
        <a:ln w="9525" cmpd="sng">
          <a:noFill/>
        </a:ln>
      </xdr:spPr>
    </xdr:pic>
    <xdr:clientData/>
  </xdr:twoCellAnchor>
  <xdr:twoCellAnchor editAs="oneCell">
    <xdr:from>
      <xdr:col>7</xdr:col>
      <xdr:colOff>28575</xdr:colOff>
      <xdr:row>0</xdr:row>
      <xdr:rowOff>47625</xdr:rowOff>
    </xdr:from>
    <xdr:to>
      <xdr:col>9</xdr:col>
      <xdr:colOff>304800</xdr:colOff>
      <xdr:row>0</xdr:row>
      <xdr:rowOff>723900</xdr:rowOff>
    </xdr:to>
    <xdr:pic>
      <xdr:nvPicPr>
        <xdr:cNvPr id="10" name="Picture 10"/>
        <xdr:cNvPicPr preferRelativeResize="1">
          <a:picLocks noChangeAspect="1"/>
        </xdr:cNvPicPr>
      </xdr:nvPicPr>
      <xdr:blipFill>
        <a:blip r:embed="rId7"/>
        <a:stretch>
          <a:fillRect/>
        </a:stretch>
      </xdr:blipFill>
      <xdr:spPr>
        <a:xfrm>
          <a:off x="4629150" y="47625"/>
          <a:ext cx="1152525" cy="676275"/>
        </a:xfrm>
        <a:prstGeom prst="rect">
          <a:avLst/>
        </a:prstGeom>
        <a:noFill/>
        <a:ln w="9525" cmpd="sng">
          <a:solidFill>
            <a:srgbClr val="000000"/>
          </a:solidFill>
          <a:headEnd type="none"/>
          <a:tailEnd type="none"/>
        </a:ln>
      </xdr:spPr>
    </xdr:pic>
    <xdr:clientData/>
  </xdr:twoCellAnchor>
  <xdr:twoCellAnchor editAs="oneCell">
    <xdr:from>
      <xdr:col>5</xdr:col>
      <xdr:colOff>1819275</xdr:colOff>
      <xdr:row>0</xdr:row>
      <xdr:rowOff>0</xdr:rowOff>
    </xdr:from>
    <xdr:to>
      <xdr:col>5</xdr:col>
      <xdr:colOff>2543175</xdr:colOff>
      <xdr:row>0</xdr:row>
      <xdr:rowOff>771525</xdr:rowOff>
    </xdr:to>
    <xdr:pic>
      <xdr:nvPicPr>
        <xdr:cNvPr id="11" name="Picture 11"/>
        <xdr:cNvPicPr preferRelativeResize="1">
          <a:picLocks noChangeAspect="1"/>
        </xdr:cNvPicPr>
      </xdr:nvPicPr>
      <xdr:blipFill>
        <a:blip r:embed="rId8"/>
        <a:stretch>
          <a:fillRect/>
        </a:stretch>
      </xdr:blipFill>
      <xdr:spPr>
        <a:xfrm>
          <a:off x="3600450" y="0"/>
          <a:ext cx="723900" cy="771525"/>
        </a:xfrm>
        <a:prstGeom prst="rect">
          <a:avLst/>
        </a:prstGeom>
        <a:noFill/>
        <a:ln w="9525" cmpd="sng">
          <a:noFill/>
        </a:ln>
      </xdr:spPr>
    </xdr:pic>
    <xdr:clientData/>
  </xdr:twoCellAnchor>
  <xdr:twoCellAnchor editAs="oneCell">
    <xdr:from>
      <xdr:col>10</xdr:col>
      <xdr:colOff>152400</xdr:colOff>
      <xdr:row>0</xdr:row>
      <xdr:rowOff>304800</xdr:rowOff>
    </xdr:from>
    <xdr:to>
      <xdr:col>14</xdr:col>
      <xdr:colOff>409575</xdr:colOff>
      <xdr:row>0</xdr:row>
      <xdr:rowOff>723900</xdr:rowOff>
    </xdr:to>
    <xdr:pic>
      <xdr:nvPicPr>
        <xdr:cNvPr id="12" name="Picture 12"/>
        <xdr:cNvPicPr preferRelativeResize="1">
          <a:picLocks noChangeAspect="1"/>
        </xdr:cNvPicPr>
      </xdr:nvPicPr>
      <xdr:blipFill>
        <a:blip r:embed="rId9"/>
        <a:stretch>
          <a:fillRect/>
        </a:stretch>
      </xdr:blipFill>
      <xdr:spPr>
        <a:xfrm>
          <a:off x="6067425" y="304800"/>
          <a:ext cx="21431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0</xdr:row>
      <xdr:rowOff>0</xdr:rowOff>
    </xdr:from>
    <xdr:to>
      <xdr:col>4</xdr:col>
      <xdr:colOff>0</xdr:colOff>
      <xdr:row>0</xdr:row>
      <xdr:rowOff>0</xdr:rowOff>
    </xdr:to>
    <xdr:grpSp>
      <xdr:nvGrpSpPr>
        <xdr:cNvPr id="1" name="Group 1"/>
        <xdr:cNvGrpSpPr>
          <a:grpSpLocks/>
        </xdr:cNvGrpSpPr>
      </xdr:nvGrpSpPr>
      <xdr:grpSpPr>
        <a:xfrm>
          <a:off x="1838325" y="0"/>
          <a:ext cx="1781175" cy="0"/>
          <a:chOff x="631" y="1313"/>
          <a:chExt cx="224" cy="115"/>
        </a:xfrm>
        <a:solidFill>
          <a:srgbClr val="FFFFFF"/>
        </a:solidFill>
      </xdr:grpSpPr>
      <xdr:pic>
        <xdr:nvPicPr>
          <xdr:cNvPr id="2" name="Picture 2"/>
          <xdr:cNvPicPr preferRelativeResize="1">
            <a:picLocks noChangeAspect="1"/>
          </xdr:cNvPicPr>
        </xdr:nvPicPr>
        <xdr:blipFill>
          <a:blip r:embed="rId1"/>
          <a:stretch>
            <a:fillRect/>
          </a:stretch>
        </xdr:blipFill>
        <xdr:spPr>
          <a:xfrm>
            <a:off x="705" y="1313"/>
            <a:ext cx="150" cy="115"/>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631" y="1355"/>
            <a:ext cx="168" cy="67"/>
          </a:xfrm>
          <a:prstGeom prst="rect">
            <a:avLst/>
          </a:prstGeom>
          <a:noFill/>
          <a:ln w="9525" cmpd="sng">
            <a:noFill/>
          </a:ln>
        </xdr:spPr>
      </xdr:pic>
    </xdr:grpSp>
    <xdr:clientData/>
  </xdr:twoCellAnchor>
  <xdr:twoCellAnchor>
    <xdr:from>
      <xdr:col>4</xdr:col>
      <xdr:colOff>142875</xdr:colOff>
      <xdr:row>0</xdr:row>
      <xdr:rowOff>0</xdr:rowOff>
    </xdr:from>
    <xdr:to>
      <xdr:col>5</xdr:col>
      <xdr:colOff>342900</xdr:colOff>
      <xdr:row>0</xdr:row>
      <xdr:rowOff>0</xdr:rowOff>
    </xdr:to>
    <xdr:grpSp>
      <xdr:nvGrpSpPr>
        <xdr:cNvPr id="4" name="Group 4"/>
        <xdr:cNvGrpSpPr>
          <a:grpSpLocks/>
        </xdr:cNvGrpSpPr>
      </xdr:nvGrpSpPr>
      <xdr:grpSpPr>
        <a:xfrm>
          <a:off x="3762375" y="0"/>
          <a:ext cx="904875" cy="0"/>
          <a:chOff x="821" y="757"/>
          <a:chExt cx="248" cy="156"/>
        </a:xfrm>
        <a:solidFill>
          <a:srgbClr val="FFFFFF"/>
        </a:solidFill>
      </xdr:grpSpPr>
      <xdr:pic>
        <xdr:nvPicPr>
          <xdr:cNvPr id="5" name="Picture 5"/>
          <xdr:cNvPicPr preferRelativeResize="1">
            <a:picLocks noChangeAspect="1"/>
          </xdr:cNvPicPr>
        </xdr:nvPicPr>
        <xdr:blipFill>
          <a:blip r:embed="rId3"/>
          <a:stretch>
            <a:fillRect/>
          </a:stretch>
        </xdr:blipFill>
        <xdr:spPr>
          <a:xfrm>
            <a:off x="824" y="757"/>
            <a:ext cx="241" cy="156"/>
          </a:xfrm>
          <a:prstGeom prst="rect">
            <a:avLst/>
          </a:prstGeom>
          <a:solidFill>
            <a:srgbClr val="FF6600"/>
          </a:solidFill>
          <a:ln w="9525" cmpd="sng">
            <a:solidFill>
              <a:srgbClr val="FF6600"/>
            </a:solidFill>
            <a:headEnd type="none"/>
            <a:tailEnd type="none"/>
          </a:ln>
        </xdr:spPr>
      </xdr:pic>
      <xdr:pic>
        <xdr:nvPicPr>
          <xdr:cNvPr id="6" name="Picture 6"/>
          <xdr:cNvPicPr preferRelativeResize="1">
            <a:picLocks noChangeAspect="1"/>
          </xdr:cNvPicPr>
        </xdr:nvPicPr>
        <xdr:blipFill>
          <a:blip r:embed="rId4"/>
          <a:stretch>
            <a:fillRect/>
          </a:stretch>
        </xdr:blipFill>
        <xdr:spPr>
          <a:xfrm>
            <a:off x="821" y="832"/>
            <a:ext cx="59" cy="65"/>
          </a:xfrm>
          <a:prstGeom prst="rect">
            <a:avLst/>
          </a:prstGeom>
          <a:noFill/>
          <a:ln w="9525" cmpd="sng">
            <a:noFill/>
          </a:ln>
        </xdr:spPr>
      </xdr:pic>
      <xdr:pic>
        <xdr:nvPicPr>
          <xdr:cNvPr id="7" name="Picture 7"/>
          <xdr:cNvPicPr preferRelativeResize="1">
            <a:picLocks noChangeAspect="1"/>
          </xdr:cNvPicPr>
        </xdr:nvPicPr>
        <xdr:blipFill>
          <a:blip r:embed="rId5"/>
          <a:stretch>
            <a:fillRect/>
          </a:stretch>
        </xdr:blipFill>
        <xdr:spPr>
          <a:xfrm>
            <a:off x="1011" y="764"/>
            <a:ext cx="58" cy="64"/>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sp>
      <xdr:nvSpPr>
        <xdr:cNvPr id="8" name="AutoShape 8"/>
        <xdr:cNvSpPr>
          <a:spLocks/>
        </xdr:cNvSpPr>
      </xdr:nvSpPr>
      <xdr:spPr>
        <a:xfrm rot="16200000">
          <a:off x="5848350" y="0"/>
          <a:ext cx="0" cy="0"/>
        </a:xfrm>
        <a:prstGeom prst="curvedUpArrow">
          <a:avLst>
            <a:gd name="adj1" fmla="val 14768"/>
            <a:gd name="adj2" fmla="val 44314"/>
            <a:gd name="adj3" fmla="val 2495"/>
          </a:avLst>
        </a:prstGeom>
        <a:solidFill>
          <a:srgbClr val="FF99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333375</xdr:colOff>
      <xdr:row>9</xdr:row>
      <xdr:rowOff>142875</xdr:rowOff>
    </xdr:from>
    <xdr:to>
      <xdr:col>10</xdr:col>
      <xdr:colOff>419100</xdr:colOff>
      <xdr:row>14</xdr:row>
      <xdr:rowOff>85725</xdr:rowOff>
    </xdr:to>
    <xdr:pic>
      <xdr:nvPicPr>
        <xdr:cNvPr id="9" name="Picture 9"/>
        <xdr:cNvPicPr preferRelativeResize="1">
          <a:picLocks noChangeAspect="1"/>
        </xdr:cNvPicPr>
      </xdr:nvPicPr>
      <xdr:blipFill>
        <a:blip r:embed="rId6"/>
        <a:stretch>
          <a:fillRect/>
        </a:stretch>
      </xdr:blipFill>
      <xdr:spPr>
        <a:xfrm>
          <a:off x="6181725" y="3105150"/>
          <a:ext cx="1914525" cy="1095375"/>
        </a:xfrm>
        <a:prstGeom prst="rect">
          <a:avLst/>
        </a:prstGeom>
        <a:noFill/>
        <a:ln w="9525" cmpd="sng">
          <a:solidFill>
            <a:srgbClr val="C0C0C0"/>
          </a:solidFill>
          <a:headEnd type="none"/>
          <a:tailEnd type="none"/>
        </a:ln>
      </xdr:spPr>
    </xdr:pic>
    <xdr:clientData/>
  </xdr:twoCellAnchor>
  <xdr:twoCellAnchor editAs="oneCell">
    <xdr:from>
      <xdr:col>7</xdr:col>
      <xdr:colOff>333375</xdr:colOff>
      <xdr:row>2</xdr:row>
      <xdr:rowOff>28575</xdr:rowOff>
    </xdr:from>
    <xdr:to>
      <xdr:col>9</xdr:col>
      <xdr:colOff>333375</xdr:colOff>
      <xdr:row>4</xdr:row>
      <xdr:rowOff>219075</xdr:rowOff>
    </xdr:to>
    <xdr:pic>
      <xdr:nvPicPr>
        <xdr:cNvPr id="10" name="Picture 10"/>
        <xdr:cNvPicPr preferRelativeResize="1">
          <a:picLocks noChangeAspect="1"/>
        </xdr:cNvPicPr>
      </xdr:nvPicPr>
      <xdr:blipFill>
        <a:blip r:embed="rId7"/>
        <a:stretch>
          <a:fillRect/>
        </a:stretch>
      </xdr:blipFill>
      <xdr:spPr>
        <a:xfrm>
          <a:off x="6181725" y="609600"/>
          <a:ext cx="1219200" cy="1285875"/>
        </a:xfrm>
        <a:prstGeom prst="rect">
          <a:avLst/>
        </a:prstGeom>
        <a:noFill/>
        <a:ln w="9525" cmpd="sng">
          <a:noFill/>
        </a:ln>
      </xdr:spPr>
    </xdr:pic>
    <xdr:clientData/>
  </xdr:twoCellAnchor>
  <xdr:twoCellAnchor editAs="oneCell">
    <xdr:from>
      <xdr:col>7</xdr:col>
      <xdr:colOff>333375</xdr:colOff>
      <xdr:row>5</xdr:row>
      <xdr:rowOff>114300</xdr:rowOff>
    </xdr:from>
    <xdr:to>
      <xdr:col>13</xdr:col>
      <xdr:colOff>571500</xdr:colOff>
      <xdr:row>8</xdr:row>
      <xdr:rowOff>104775</xdr:rowOff>
    </xdr:to>
    <xdr:pic>
      <xdr:nvPicPr>
        <xdr:cNvPr id="11" name="Picture 11"/>
        <xdr:cNvPicPr preferRelativeResize="1">
          <a:picLocks noChangeAspect="1"/>
        </xdr:cNvPicPr>
      </xdr:nvPicPr>
      <xdr:blipFill>
        <a:blip r:embed="rId8"/>
        <a:stretch>
          <a:fillRect/>
        </a:stretch>
      </xdr:blipFill>
      <xdr:spPr>
        <a:xfrm>
          <a:off x="6181725" y="2047875"/>
          <a:ext cx="38957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hiv\1_BOWLING\4_TOURNAMENT\BOWLERO%20JW\6no36\2008Jan_6no36-v2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WEB-Game"/>
      <sheetName val="WEB-Handicap"/>
      <sheetName val="WEB-Reiting"/>
      <sheetName val="Handicap 07-08"/>
      <sheetName val="R-Calc.New"/>
      <sheetName val="&gt;15"/>
      <sheetName val="&gt;20"/>
      <sheetName val="&gt;30"/>
      <sheetName val="G61_24.02.#19"/>
      <sheetName val="G60_17.02.#18"/>
      <sheetName val="G59_10.02.#17"/>
      <sheetName val="G58_03.02.#16"/>
      <sheetName val="G57_27.01.#15"/>
      <sheetName val="G56_20.01.#14"/>
      <sheetName val="G55_13.01.#13"/>
      <sheetName val="G54_06.01.#12"/>
      <sheetName val="G53_16.12.#11"/>
      <sheetName val="Game_Template"/>
      <sheetName val="WEB-Game_Template"/>
      <sheetName val="List_Texts"/>
    </sheetNames>
    <sheetDataSet>
      <sheetData sheetId="4">
        <row r="5">
          <cell r="I5" t="str">
            <v>Aigars Strautiņš</v>
          </cell>
        </row>
        <row r="6">
          <cell r="I6" t="str">
            <v>Aivars Kuksa</v>
          </cell>
        </row>
        <row r="7">
          <cell r="I7" t="str">
            <v>Aleksandrs Križanovskis</v>
          </cell>
        </row>
        <row r="8">
          <cell r="I8" t="str">
            <v>Aleksandrs Margolis</v>
          </cell>
        </row>
        <row r="9">
          <cell r="I9" t="str">
            <v>Aleksandrs Rimensons</v>
          </cell>
        </row>
        <row r="10">
          <cell r="I10" t="str">
            <v>Alla Kornejeva</v>
          </cell>
        </row>
        <row r="11">
          <cell r="I11" t="str">
            <v>Andis Dārziņš</v>
          </cell>
        </row>
        <row r="12">
          <cell r="I12" t="str">
            <v>Andis Zanders</v>
          </cell>
        </row>
        <row r="13">
          <cell r="I13" t="str">
            <v>Andrejs Kahovskis  </v>
          </cell>
        </row>
        <row r="14">
          <cell r="I14" t="str">
            <v>Andrejs Tračs</v>
          </cell>
        </row>
        <row r="15">
          <cell r="I15" t="str">
            <v>Andrejs Vitiņš</v>
          </cell>
        </row>
        <row r="16">
          <cell r="I16" t="str">
            <v>Andris Stalidzāns</v>
          </cell>
        </row>
        <row r="17">
          <cell r="I17" t="str">
            <v>Andris Vecvagars</v>
          </cell>
        </row>
        <row r="18">
          <cell r="I18" t="str">
            <v>Arnis Bērziņš</v>
          </cell>
        </row>
        <row r="19">
          <cell r="I19" t="str">
            <v>Arnolds Lokmanis</v>
          </cell>
        </row>
        <row r="20">
          <cell r="I20" t="str">
            <v>Arturs Bricis</v>
          </cell>
        </row>
        <row r="21">
          <cell r="I21" t="str">
            <v>Artūrs Levikins</v>
          </cell>
        </row>
        <row r="22">
          <cell r="I22" t="str">
            <v>Arturs Maslovs</v>
          </cell>
        </row>
        <row r="23">
          <cell r="I23" t="str">
            <v>Arturs Nikolajevs</v>
          </cell>
        </row>
        <row r="24">
          <cell r="I24" t="str">
            <v>Artūrs Šteinbergs</v>
          </cell>
        </row>
        <row r="25">
          <cell r="I25" t="str">
            <v>Arvīds Leimanis</v>
          </cell>
        </row>
        <row r="26">
          <cell r="I26" t="str">
            <v>Arvils Sproģis</v>
          </cell>
        </row>
        <row r="27">
          <cell r="I27" t="str">
            <v>Beate Priede</v>
          </cell>
        </row>
        <row r="28">
          <cell r="I28" t="str">
            <v>Bruno Straus</v>
          </cell>
        </row>
        <row r="29">
          <cell r="I29" t="str">
            <v>Craig Vēzis</v>
          </cell>
        </row>
        <row r="30">
          <cell r="I30" t="str">
            <v>Daniels Vēzis</v>
          </cell>
        </row>
        <row r="31">
          <cell r="I31" t="str">
            <v>Dāvis Vanags</v>
          </cell>
        </row>
        <row r="32">
          <cell r="I32" t="str">
            <v>Denis Višņakovs</v>
          </cell>
        </row>
        <row r="33">
          <cell r="I33" t="str">
            <v>Denize Buša</v>
          </cell>
        </row>
        <row r="34">
          <cell r="I34" t="str">
            <v>Diāna Margole</v>
          </cell>
        </row>
        <row r="35">
          <cell r="I35" t="str">
            <v>Diana Zavjalova</v>
          </cell>
        </row>
        <row r="36">
          <cell r="I36" t="str">
            <v>Dmitrijs Dolgovs</v>
          </cell>
        </row>
        <row r="37">
          <cell r="I37" t="str">
            <v>Dmitrijs Paškovs</v>
          </cell>
        </row>
        <row r="38">
          <cell r="I38" t="str">
            <v>Edgars Kokins</v>
          </cell>
        </row>
        <row r="39">
          <cell r="I39" t="str">
            <v>Edmunds Bušs</v>
          </cell>
        </row>
        <row r="40">
          <cell r="I40" t="str">
            <v>Ekaterina Sirovatko</v>
          </cell>
        </row>
        <row r="41">
          <cell r="I41" t="str">
            <v>Elizabete Vārava</v>
          </cell>
        </row>
        <row r="42">
          <cell r="I42" t="str">
            <v>Evija Vende-Priekule</v>
          </cell>
        </row>
        <row r="43">
          <cell r="I43" t="str">
            <v>Gaismonis Žilinskis</v>
          </cell>
        </row>
        <row r="44">
          <cell r="I44" t="str">
            <v>Gatis Bruveris</v>
          </cell>
        </row>
        <row r="45">
          <cell r="I45" t="str">
            <v>Gatis Gailītis</v>
          </cell>
        </row>
        <row r="46">
          <cell r="I46" t="str">
            <v>Ģirts Priekulis</v>
          </cell>
        </row>
        <row r="47">
          <cell r="I47" t="str">
            <v>Guntis Rēķis</v>
          </cell>
        </row>
        <row r="48">
          <cell r="I48" t="str">
            <v>Ivars Vinters</v>
          </cell>
        </row>
        <row r="49">
          <cell r="I49" t="str">
            <v>Jānis Asaris </v>
          </cell>
        </row>
        <row r="50">
          <cell r="I50" t="str">
            <v>Janis Bojars</v>
          </cell>
        </row>
        <row r="51">
          <cell r="I51" t="str">
            <v>Jānis Bucens</v>
          </cell>
        </row>
        <row r="52">
          <cell r="I52" t="str">
            <v>Janis Cielavs</v>
          </cell>
        </row>
        <row r="53">
          <cell r="I53" t="str">
            <v>Janis Endziņš</v>
          </cell>
        </row>
        <row r="54">
          <cell r="I54" t="str">
            <v>Jānis Rozenbergs</v>
          </cell>
        </row>
        <row r="55">
          <cell r="I55" t="str">
            <v>Jānis Štokmanis</v>
          </cell>
        </row>
        <row r="56">
          <cell r="I56" t="str">
            <v>Janis Zālītis</v>
          </cell>
        </row>
        <row r="57">
          <cell r="I57" t="str">
            <v>Jelena Šorohova </v>
          </cell>
        </row>
        <row r="58">
          <cell r="I58" t="str">
            <v>Julians Visockis</v>
          </cell>
        </row>
        <row r="59">
          <cell r="I59" t="str">
            <v>Jurijs Dolgovs</v>
          </cell>
        </row>
        <row r="60">
          <cell r="I60" t="str">
            <v>Jurijs Urjasovs</v>
          </cell>
        </row>
        <row r="61">
          <cell r="I61" t="str">
            <v>Jurijs Volčeks</v>
          </cell>
        </row>
        <row r="62">
          <cell r="I62" t="str">
            <v>Juris Bagdanovs</v>
          </cell>
        </row>
        <row r="63">
          <cell r="I63" t="str">
            <v>Juris Bricis</v>
          </cell>
        </row>
        <row r="64">
          <cell r="I64" t="str">
            <v>Juris Vītols</v>
          </cell>
        </row>
        <row r="65">
          <cell r="I65" t="str">
            <v>Kaspars Beķeris</v>
          </cell>
        </row>
        <row r="66">
          <cell r="I66" t="str">
            <v>Kaspars Kojalovičs</v>
          </cell>
        </row>
        <row r="67">
          <cell r="I67" t="str">
            <v>Kaspars Ukrins</v>
          </cell>
        </row>
        <row r="68">
          <cell r="I68" t="str">
            <v>Kirils Hudjakovs</v>
          </cell>
        </row>
        <row r="69">
          <cell r="I69" t="str">
            <v>Kristaps Berzonis</v>
          </cell>
        </row>
        <row r="70">
          <cell r="I70" t="str">
            <v>Lauris Džiguns</v>
          </cell>
        </row>
        <row r="71">
          <cell r="I71" t="str">
            <v>Leo Roškalns</v>
          </cell>
        </row>
        <row r="72">
          <cell r="I72" t="str">
            <v>Liene Drone</v>
          </cell>
        </row>
        <row r="73">
          <cell r="I73" t="str">
            <v>Lilija Kaminska</v>
          </cell>
        </row>
        <row r="74">
          <cell r="I74" t="str">
            <v>Linards Kaminskis</v>
          </cell>
        </row>
        <row r="75">
          <cell r="I75" t="str">
            <v>Māra Rozenberga</v>
          </cell>
        </row>
        <row r="76">
          <cell r="I76" t="str">
            <v>Mareks Žukurs</v>
          </cell>
        </row>
        <row r="77">
          <cell r="I77" t="str">
            <v>Marija Mežericka</v>
          </cell>
        </row>
        <row r="78">
          <cell r="I78" t="str">
            <v>Marija Tkačenko</v>
          </cell>
        </row>
        <row r="79">
          <cell r="I79" t="str">
            <v>Marina Gedzjune</v>
          </cell>
        </row>
        <row r="80">
          <cell r="I80" t="str">
            <v>Marina Petrova</v>
          </cell>
        </row>
        <row r="81">
          <cell r="I81" t="str">
            <v>Māris Akmens</v>
          </cell>
        </row>
        <row r="82">
          <cell r="I82" t="str">
            <v>Māris Pakers</v>
          </cell>
        </row>
        <row r="83">
          <cell r="I83" t="str">
            <v>Māris Štokmanis</v>
          </cell>
        </row>
        <row r="84">
          <cell r="I84" t="str">
            <v>Marks Govša</v>
          </cell>
        </row>
        <row r="85">
          <cell r="I85" t="str">
            <v>Martiņš Kornis</v>
          </cell>
        </row>
        <row r="86">
          <cell r="I86" t="str">
            <v>Mārtiņš Reinholds  </v>
          </cell>
        </row>
        <row r="87">
          <cell r="I87" t="str">
            <v>Monika Mate</v>
          </cell>
        </row>
        <row r="88">
          <cell r="I88" t="str">
            <v>Natālija Pribiļeva</v>
          </cell>
        </row>
        <row r="89">
          <cell r="I89" t="str">
            <v>Nauris Bergmanis</v>
          </cell>
        </row>
        <row r="90">
          <cell r="I90" t="str">
            <v>Nikolajs Ovčiņņikovs</v>
          </cell>
        </row>
        <row r="91">
          <cell r="I91" t="str">
            <v>Nina Rimensone</v>
          </cell>
        </row>
        <row r="92">
          <cell r="I92" t="str">
            <v>Normunds Bundzenieks</v>
          </cell>
        </row>
        <row r="93">
          <cell r="I93" t="str">
            <v>Normunds Dācis </v>
          </cell>
        </row>
        <row r="94">
          <cell r="I94" t="str">
            <v>Normunds Sams</v>
          </cell>
        </row>
        <row r="95">
          <cell r="I95" t="str">
            <v>Olafs Brežinskis</v>
          </cell>
        </row>
        <row r="96">
          <cell r="I96" t="str">
            <v>Olegs Titovecs</v>
          </cell>
        </row>
        <row r="97">
          <cell r="I97" t="str">
            <v>Oskars Kreilis</v>
          </cell>
        </row>
        <row r="98">
          <cell r="I98" t="str">
            <v>Oskars Tutiņš</v>
          </cell>
        </row>
        <row r="99">
          <cell r="I99" t="str">
            <v>Pēteris Martinsons</v>
          </cell>
        </row>
        <row r="100">
          <cell r="I100" t="str">
            <v>Pjotrs Ovčiņņikovs</v>
          </cell>
        </row>
        <row r="101">
          <cell r="I101" t="str">
            <v>Raimonds Rutenbergs</v>
          </cell>
        </row>
        <row r="102">
          <cell r="I102" t="str">
            <v>Renārs Rutenbergs</v>
          </cell>
        </row>
        <row r="103">
          <cell r="I103" t="str">
            <v>Roberts Jankevics</v>
          </cell>
        </row>
        <row r="104">
          <cell r="I104" t="str">
            <v>Roberts Šipkevics</v>
          </cell>
        </row>
        <row r="105">
          <cell r="I105" t="str">
            <v>Romans Litviņuks </v>
          </cell>
        </row>
        <row r="106">
          <cell r="I106" t="str">
            <v>Sandra Brice</v>
          </cell>
        </row>
        <row r="107">
          <cell r="I107" t="str">
            <v>Sigutis Briedis </v>
          </cell>
        </row>
        <row r="108">
          <cell r="I108" t="str">
            <v>Singne Vintere</v>
          </cell>
        </row>
        <row r="109">
          <cell r="I109" t="str">
            <v>Staņislavs Visockis</v>
          </cell>
        </row>
        <row r="110">
          <cell r="I110" t="str">
            <v>Svetlana Virvinska</v>
          </cell>
        </row>
        <row r="111">
          <cell r="I111" t="str">
            <v>Vadims Dudars</v>
          </cell>
        </row>
        <row r="112">
          <cell r="I112" t="str">
            <v>Valentins Gorkins</v>
          </cell>
        </row>
        <row r="113">
          <cell r="I113" t="str">
            <v>Verners Veidulis</v>
          </cell>
        </row>
        <row r="114">
          <cell r="I114" t="str">
            <v>Veronika Hudjakova</v>
          </cell>
        </row>
        <row r="115">
          <cell r="I115" t="str">
            <v>Vitalijs Litvins</v>
          </cell>
        </row>
        <row r="116">
          <cell r="I116" t="str">
            <v>Vladimirs Pribiļevs </v>
          </cell>
        </row>
        <row r="117">
          <cell r="I117" t="str">
            <v>Vladimirs Segliņš</v>
          </cell>
        </row>
        <row r="118">
          <cell r="I118" t="str">
            <v>Vladislavs Filimonovs</v>
          </cell>
        </row>
        <row r="119">
          <cell r="I119" t="str">
            <v>Vladislavs Rimensons</v>
          </cell>
        </row>
        <row r="120">
          <cell r="I120" t="str">
            <v>Vladislavs Tomsons</v>
          </cell>
        </row>
        <row r="121">
          <cell r="I121" t="str">
            <v>Jānis Lazda</v>
          </cell>
        </row>
        <row r="122">
          <cell r="I122" t="str">
            <v>Aleksandrs Liniņš</v>
          </cell>
        </row>
        <row r="123">
          <cell r="I123" t="str">
            <v>Dainis Zariņš</v>
          </cell>
        </row>
        <row r="124">
          <cell r="I124" t="str">
            <v>Vladimirs Lagunovs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tabColor indexed="52"/>
    <pageSetUpPr fitToPage="1"/>
  </sheetPr>
  <dimension ref="A2:R27"/>
  <sheetViews>
    <sheetView zoomScale="75" zoomScaleNormal="75" zoomScaleSheetLayoutView="75" workbookViewId="0" topLeftCell="A14">
      <selection activeCell="G27" sqref="G27"/>
    </sheetView>
  </sheetViews>
  <sheetFormatPr defaultColWidth="9.140625" defaultRowHeight="12.75"/>
  <cols>
    <col min="1" max="1" width="4.28125" style="3" customWidth="1"/>
    <col min="2" max="2" width="7.57421875" style="3" customWidth="1"/>
    <col min="3" max="3" width="9.28125" style="6" customWidth="1"/>
    <col min="4" max="4" width="4.421875" style="3" customWidth="1"/>
    <col min="5" max="5" width="5.57421875" style="3" customWidth="1"/>
    <col min="6" max="6" width="29.7109375" style="5" bestFit="1" customWidth="1"/>
    <col min="7" max="7" width="4.00390625" style="80" bestFit="1" customWidth="1"/>
    <col min="8" max="9" width="7.28125" style="3" bestFit="1" customWidth="1"/>
    <col min="10" max="13" width="6.57421875" style="7" customWidth="1"/>
    <col min="14" max="14" width="6.140625" style="8" customWidth="1"/>
    <col min="15" max="15" width="14.28125" style="7" customWidth="1"/>
    <col min="16" max="16" width="8.57421875" style="10" customWidth="1"/>
    <col min="17" max="17" width="22.57421875" style="13" customWidth="1"/>
    <col min="18" max="18" width="6.7109375" style="9" customWidth="1"/>
  </cols>
  <sheetData>
    <row r="1" ht="74.25" customHeight="1"/>
    <row r="2" spans="1:18" ht="16.5" customHeight="1">
      <c r="A2" s="315" t="s">
        <v>96</v>
      </c>
      <c r="B2" s="315"/>
      <c r="C2" s="316"/>
      <c r="D2" s="316"/>
      <c r="E2" s="316"/>
      <c r="F2" s="316"/>
      <c r="H2" s="12"/>
      <c r="R2" s="14">
        <f>MAX(H4:M27)</f>
        <v>264</v>
      </c>
    </row>
    <row r="3" spans="1:18" s="2" customFormat="1" ht="70.5" customHeight="1" thickBot="1">
      <c r="A3" s="31" t="s">
        <v>16</v>
      </c>
      <c r="B3" s="57" t="s">
        <v>29</v>
      </c>
      <c r="C3" s="31" t="s">
        <v>17</v>
      </c>
      <c r="D3" s="44" t="s">
        <v>9</v>
      </c>
      <c r="E3" s="31" t="s">
        <v>19</v>
      </c>
      <c r="F3" s="32" t="s">
        <v>5</v>
      </c>
      <c r="G3" s="31" t="s">
        <v>8</v>
      </c>
      <c r="H3" s="32" t="s">
        <v>0</v>
      </c>
      <c r="I3" s="32" t="s">
        <v>1</v>
      </c>
      <c r="J3" s="32" t="s">
        <v>6</v>
      </c>
      <c r="K3" s="32" t="s">
        <v>7</v>
      </c>
      <c r="L3" s="32" t="s">
        <v>13</v>
      </c>
      <c r="M3" s="32" t="s">
        <v>14</v>
      </c>
      <c r="N3" s="46" t="s">
        <v>3</v>
      </c>
      <c r="O3" s="42" t="s">
        <v>11</v>
      </c>
      <c r="P3" s="33" t="s">
        <v>10</v>
      </c>
      <c r="Q3" s="32" t="s">
        <v>4</v>
      </c>
      <c r="R3" s="46" t="s">
        <v>2</v>
      </c>
    </row>
    <row r="4" spans="1:18" s="2" customFormat="1" ht="20.25" customHeight="1">
      <c r="A4" s="165">
        <v>1</v>
      </c>
      <c r="B4" s="166"/>
      <c r="C4" s="167" t="s">
        <v>55</v>
      </c>
      <c r="D4" s="169" t="s">
        <v>95</v>
      </c>
      <c r="E4" s="179"/>
      <c r="F4" s="180" t="s">
        <v>74</v>
      </c>
      <c r="G4" s="181"/>
      <c r="H4" s="118">
        <v>186</v>
      </c>
      <c r="I4" s="118">
        <v>264</v>
      </c>
      <c r="J4" s="182">
        <v>210</v>
      </c>
      <c r="K4" s="182">
        <v>236</v>
      </c>
      <c r="L4" s="149">
        <v>220</v>
      </c>
      <c r="M4" s="182">
        <v>258</v>
      </c>
      <c r="N4" s="173">
        <f aca="true" t="shared" si="0" ref="N4:N27">SUM(H4:M4)</f>
        <v>1374</v>
      </c>
      <c r="O4" s="174">
        <f aca="true" t="shared" si="1" ref="O4:O27">COUNT(H4:M4)*G4+N4</f>
        <v>1374</v>
      </c>
      <c r="P4" s="175">
        <f aca="true" t="shared" si="2" ref="P4:P27">IF(N4,AVERAGE(H4:M4),0)</f>
        <v>229</v>
      </c>
      <c r="Q4" s="176">
        <f aca="true" t="shared" si="3" ref="Q4:Q27">O4-$O$6</f>
        <v>126</v>
      </c>
      <c r="R4" s="183">
        <f aca="true" t="shared" si="4" ref="R4:R27">MAX(H4:M4)</f>
        <v>264</v>
      </c>
    </row>
    <row r="5" spans="1:18" s="2" customFormat="1" ht="20.25" customHeight="1">
      <c r="A5" s="98">
        <v>2</v>
      </c>
      <c r="B5" s="63"/>
      <c r="C5" s="23" t="s">
        <v>58</v>
      </c>
      <c r="D5" s="45" t="s">
        <v>95</v>
      </c>
      <c r="E5" s="62"/>
      <c r="F5" s="82" t="s">
        <v>69</v>
      </c>
      <c r="G5" s="108"/>
      <c r="H5" s="77">
        <v>250</v>
      </c>
      <c r="I5" s="77">
        <v>188</v>
      </c>
      <c r="J5" s="55">
        <v>232</v>
      </c>
      <c r="K5" s="55">
        <v>197</v>
      </c>
      <c r="L5" s="54">
        <v>231</v>
      </c>
      <c r="M5" s="55">
        <v>215</v>
      </c>
      <c r="N5" s="25">
        <f t="shared" si="0"/>
        <v>1313</v>
      </c>
      <c r="O5" s="26">
        <f t="shared" si="1"/>
        <v>1313</v>
      </c>
      <c r="P5" s="16">
        <f t="shared" si="2"/>
        <v>218.83333333333334</v>
      </c>
      <c r="Q5" s="28">
        <f t="shared" si="3"/>
        <v>65</v>
      </c>
      <c r="R5" s="123">
        <f t="shared" si="4"/>
        <v>250</v>
      </c>
    </row>
    <row r="6" spans="1:18" s="2" customFormat="1" ht="20.25" customHeight="1">
      <c r="A6" s="99">
        <v>3</v>
      </c>
      <c r="B6" s="63"/>
      <c r="C6" s="23" t="s">
        <v>38</v>
      </c>
      <c r="D6" s="45" t="s">
        <v>95</v>
      </c>
      <c r="E6" s="62"/>
      <c r="F6" s="82" t="s">
        <v>70</v>
      </c>
      <c r="G6" s="108">
        <v>8</v>
      </c>
      <c r="H6" s="77">
        <v>187</v>
      </c>
      <c r="I6" s="77">
        <v>191</v>
      </c>
      <c r="J6" s="55">
        <v>209</v>
      </c>
      <c r="K6" s="55">
        <v>214</v>
      </c>
      <c r="L6" s="54">
        <v>196</v>
      </c>
      <c r="M6" s="55">
        <v>203</v>
      </c>
      <c r="N6" s="25">
        <f t="shared" si="0"/>
        <v>1200</v>
      </c>
      <c r="O6" s="26">
        <f t="shared" si="1"/>
        <v>1248</v>
      </c>
      <c r="P6" s="16">
        <f t="shared" si="2"/>
        <v>200</v>
      </c>
      <c r="Q6" s="28">
        <f t="shared" si="3"/>
        <v>0</v>
      </c>
      <c r="R6" s="123">
        <f t="shared" si="4"/>
        <v>214</v>
      </c>
    </row>
    <row r="7" spans="1:18" s="2" customFormat="1" ht="20.25" customHeight="1">
      <c r="A7" s="98">
        <v>4</v>
      </c>
      <c r="B7" s="63"/>
      <c r="C7" s="23" t="s">
        <v>36</v>
      </c>
      <c r="D7" s="45" t="s">
        <v>95</v>
      </c>
      <c r="E7" s="40"/>
      <c r="F7" s="82" t="s">
        <v>61</v>
      </c>
      <c r="G7" s="108">
        <v>8</v>
      </c>
      <c r="H7" s="77">
        <v>220</v>
      </c>
      <c r="I7" s="77">
        <v>190</v>
      </c>
      <c r="J7" s="55">
        <v>197</v>
      </c>
      <c r="K7" s="55">
        <v>209</v>
      </c>
      <c r="L7" s="54">
        <v>168</v>
      </c>
      <c r="M7" s="55">
        <v>184</v>
      </c>
      <c r="N7" s="25">
        <f t="shared" si="0"/>
        <v>1168</v>
      </c>
      <c r="O7" s="26">
        <f t="shared" si="1"/>
        <v>1216</v>
      </c>
      <c r="P7" s="16">
        <f t="shared" si="2"/>
        <v>194.66666666666666</v>
      </c>
      <c r="Q7" s="28">
        <f t="shared" si="3"/>
        <v>-32</v>
      </c>
      <c r="R7" s="123">
        <f t="shared" si="4"/>
        <v>220</v>
      </c>
    </row>
    <row r="8" spans="1:18" s="17" customFormat="1" ht="20.25" customHeight="1">
      <c r="A8" s="98">
        <v>5</v>
      </c>
      <c r="B8" s="63"/>
      <c r="C8" s="23" t="s">
        <v>40</v>
      </c>
      <c r="D8" s="45" t="s">
        <v>95</v>
      </c>
      <c r="E8" s="40"/>
      <c r="F8" s="82" t="s">
        <v>12</v>
      </c>
      <c r="G8" s="108"/>
      <c r="H8" s="77">
        <v>159</v>
      </c>
      <c r="I8" s="77">
        <v>190</v>
      </c>
      <c r="J8" s="55">
        <v>230</v>
      </c>
      <c r="K8" s="55">
        <v>204</v>
      </c>
      <c r="L8" s="54">
        <v>243</v>
      </c>
      <c r="M8" s="55">
        <v>186</v>
      </c>
      <c r="N8" s="25">
        <f t="shared" si="0"/>
        <v>1212</v>
      </c>
      <c r="O8" s="26">
        <f t="shared" si="1"/>
        <v>1212</v>
      </c>
      <c r="P8" s="16">
        <f t="shared" si="2"/>
        <v>202</v>
      </c>
      <c r="Q8" s="28">
        <f t="shared" si="3"/>
        <v>-36</v>
      </c>
      <c r="R8" s="123">
        <f t="shared" si="4"/>
        <v>243</v>
      </c>
    </row>
    <row r="9" spans="1:18" s="17" customFormat="1" ht="20.25" customHeight="1">
      <c r="A9" s="98">
        <v>6</v>
      </c>
      <c r="B9" s="63">
        <v>5.6</v>
      </c>
      <c r="C9" s="23" t="s">
        <v>42</v>
      </c>
      <c r="D9" s="45" t="s">
        <v>95</v>
      </c>
      <c r="E9" s="40"/>
      <c r="F9" s="82" t="s">
        <v>49</v>
      </c>
      <c r="G9" s="108"/>
      <c r="H9" s="77">
        <v>194</v>
      </c>
      <c r="I9" s="77">
        <v>204</v>
      </c>
      <c r="J9" s="55">
        <v>200</v>
      </c>
      <c r="K9" s="55">
        <v>212</v>
      </c>
      <c r="L9" s="54">
        <v>145</v>
      </c>
      <c r="M9" s="55">
        <v>238</v>
      </c>
      <c r="N9" s="25">
        <f t="shared" si="0"/>
        <v>1193</v>
      </c>
      <c r="O9" s="26">
        <f t="shared" si="1"/>
        <v>1193</v>
      </c>
      <c r="P9" s="16">
        <f t="shared" si="2"/>
        <v>198.83333333333334</v>
      </c>
      <c r="Q9" s="28">
        <f t="shared" si="3"/>
        <v>-55</v>
      </c>
      <c r="R9" s="123">
        <f t="shared" si="4"/>
        <v>238</v>
      </c>
    </row>
    <row r="10" spans="1:18" s="2" customFormat="1" ht="20.25" customHeight="1">
      <c r="A10" s="100">
        <v>7</v>
      </c>
      <c r="B10" s="63"/>
      <c r="C10" s="23" t="s">
        <v>56</v>
      </c>
      <c r="D10" s="45" t="s">
        <v>95</v>
      </c>
      <c r="E10" s="62"/>
      <c r="F10" s="82" t="s">
        <v>71</v>
      </c>
      <c r="G10" s="108"/>
      <c r="H10" s="77">
        <v>172</v>
      </c>
      <c r="I10" s="77">
        <v>214</v>
      </c>
      <c r="J10" s="55">
        <v>231</v>
      </c>
      <c r="K10" s="55">
        <v>185</v>
      </c>
      <c r="L10" s="54">
        <v>213</v>
      </c>
      <c r="M10" s="55">
        <v>178</v>
      </c>
      <c r="N10" s="25">
        <f t="shared" si="0"/>
        <v>1193</v>
      </c>
      <c r="O10" s="26">
        <f t="shared" si="1"/>
        <v>1193</v>
      </c>
      <c r="P10" s="16">
        <f t="shared" si="2"/>
        <v>198.83333333333334</v>
      </c>
      <c r="Q10" s="28">
        <f t="shared" si="3"/>
        <v>-55</v>
      </c>
      <c r="R10" s="123">
        <f t="shared" si="4"/>
        <v>231</v>
      </c>
    </row>
    <row r="11" spans="1:18" s="2" customFormat="1" ht="20.25" customHeight="1">
      <c r="A11" s="98">
        <v>8</v>
      </c>
      <c r="B11" s="63"/>
      <c r="C11" s="23" t="s">
        <v>35</v>
      </c>
      <c r="D11" s="45" t="s">
        <v>95</v>
      </c>
      <c r="E11" s="40"/>
      <c r="F11" s="82" t="s">
        <v>65</v>
      </c>
      <c r="G11" s="108"/>
      <c r="H11" s="77">
        <v>133</v>
      </c>
      <c r="I11" s="77">
        <v>224</v>
      </c>
      <c r="J11" s="55">
        <v>200</v>
      </c>
      <c r="K11" s="55">
        <v>185</v>
      </c>
      <c r="L11" s="54">
        <v>231</v>
      </c>
      <c r="M11" s="55">
        <v>203</v>
      </c>
      <c r="N11" s="25">
        <f t="shared" si="0"/>
        <v>1176</v>
      </c>
      <c r="O11" s="26">
        <f t="shared" si="1"/>
        <v>1176</v>
      </c>
      <c r="P11" s="16">
        <f t="shared" si="2"/>
        <v>196</v>
      </c>
      <c r="Q11" s="28">
        <f t="shared" si="3"/>
        <v>-72</v>
      </c>
      <c r="R11" s="123">
        <f t="shared" si="4"/>
        <v>231</v>
      </c>
    </row>
    <row r="12" spans="1:18" s="2" customFormat="1" ht="20.25" customHeight="1">
      <c r="A12" s="99">
        <v>9</v>
      </c>
      <c r="B12" s="63"/>
      <c r="C12" s="23" t="s">
        <v>32</v>
      </c>
      <c r="D12" s="45" t="s">
        <v>95</v>
      </c>
      <c r="E12" s="62"/>
      <c r="F12" s="82" t="s">
        <v>66</v>
      </c>
      <c r="G12" s="108"/>
      <c r="H12" s="77">
        <v>170</v>
      </c>
      <c r="I12" s="77">
        <v>176</v>
      </c>
      <c r="J12" s="55">
        <v>194</v>
      </c>
      <c r="K12" s="55">
        <v>188</v>
      </c>
      <c r="L12" s="54">
        <v>244</v>
      </c>
      <c r="M12" s="55">
        <v>180</v>
      </c>
      <c r="N12" s="25">
        <f t="shared" si="0"/>
        <v>1152</v>
      </c>
      <c r="O12" s="26">
        <f t="shared" si="1"/>
        <v>1152</v>
      </c>
      <c r="P12" s="16">
        <f t="shared" si="2"/>
        <v>192</v>
      </c>
      <c r="Q12" s="28">
        <f t="shared" si="3"/>
        <v>-96</v>
      </c>
      <c r="R12" s="123">
        <f t="shared" si="4"/>
        <v>244</v>
      </c>
    </row>
    <row r="13" spans="1:18" s="2" customFormat="1" ht="20.25" customHeight="1">
      <c r="A13" s="98">
        <v>10</v>
      </c>
      <c r="B13" s="63"/>
      <c r="C13" s="23" t="s">
        <v>57</v>
      </c>
      <c r="D13" s="45" t="s">
        <v>95</v>
      </c>
      <c r="E13" s="62"/>
      <c r="F13" s="82" t="s">
        <v>47</v>
      </c>
      <c r="G13" s="108"/>
      <c r="H13" s="77">
        <v>203</v>
      </c>
      <c r="I13" s="77">
        <v>220</v>
      </c>
      <c r="J13" s="55">
        <v>201</v>
      </c>
      <c r="K13" s="55">
        <v>178</v>
      </c>
      <c r="L13" s="54">
        <v>165</v>
      </c>
      <c r="M13" s="55">
        <v>178</v>
      </c>
      <c r="N13" s="25">
        <f t="shared" si="0"/>
        <v>1145</v>
      </c>
      <c r="O13" s="26">
        <f t="shared" si="1"/>
        <v>1145</v>
      </c>
      <c r="P13" s="16">
        <f t="shared" si="2"/>
        <v>190.83333333333334</v>
      </c>
      <c r="Q13" s="28">
        <f t="shared" si="3"/>
        <v>-103</v>
      </c>
      <c r="R13" s="123">
        <f t="shared" si="4"/>
        <v>220</v>
      </c>
    </row>
    <row r="14" spans="1:18" s="2" customFormat="1" ht="20.25" customHeight="1">
      <c r="A14" s="98">
        <v>11</v>
      </c>
      <c r="B14" s="63"/>
      <c r="C14" s="23" t="s">
        <v>53</v>
      </c>
      <c r="D14" s="45" t="s">
        <v>95</v>
      </c>
      <c r="E14" s="62"/>
      <c r="F14" s="82" t="s">
        <v>72</v>
      </c>
      <c r="G14" s="108"/>
      <c r="H14" s="77">
        <v>161</v>
      </c>
      <c r="I14" s="77">
        <v>227</v>
      </c>
      <c r="J14" s="55">
        <v>180</v>
      </c>
      <c r="K14" s="55">
        <v>175</v>
      </c>
      <c r="L14" s="54">
        <v>163</v>
      </c>
      <c r="M14" s="55">
        <v>223</v>
      </c>
      <c r="N14" s="25">
        <f t="shared" si="0"/>
        <v>1129</v>
      </c>
      <c r="O14" s="26">
        <f t="shared" si="1"/>
        <v>1129</v>
      </c>
      <c r="P14" s="16">
        <f t="shared" si="2"/>
        <v>188.16666666666666</v>
      </c>
      <c r="Q14" s="28">
        <f t="shared" si="3"/>
        <v>-119</v>
      </c>
      <c r="R14" s="123">
        <f t="shared" si="4"/>
        <v>227</v>
      </c>
    </row>
    <row r="15" spans="1:18" s="2" customFormat="1" ht="20.25" customHeight="1">
      <c r="A15" s="99">
        <v>12</v>
      </c>
      <c r="B15" s="63">
        <v>5.6</v>
      </c>
      <c r="C15" s="23" t="s">
        <v>51</v>
      </c>
      <c r="D15" s="45" t="s">
        <v>95</v>
      </c>
      <c r="E15" s="62"/>
      <c r="F15" s="82" t="s">
        <v>67</v>
      </c>
      <c r="G15" s="108"/>
      <c r="H15" s="77">
        <v>210</v>
      </c>
      <c r="I15" s="77">
        <v>165</v>
      </c>
      <c r="J15" s="55">
        <v>181</v>
      </c>
      <c r="K15" s="55">
        <v>185</v>
      </c>
      <c r="L15" s="54">
        <v>211</v>
      </c>
      <c r="M15" s="55">
        <v>175</v>
      </c>
      <c r="N15" s="25">
        <f t="shared" si="0"/>
        <v>1127</v>
      </c>
      <c r="O15" s="26">
        <f t="shared" si="1"/>
        <v>1127</v>
      </c>
      <c r="P15" s="16">
        <f t="shared" si="2"/>
        <v>187.83333333333334</v>
      </c>
      <c r="Q15" s="28">
        <f t="shared" si="3"/>
        <v>-121</v>
      </c>
      <c r="R15" s="123">
        <f t="shared" si="4"/>
        <v>211</v>
      </c>
    </row>
    <row r="16" spans="1:18" s="2" customFormat="1" ht="20.25" customHeight="1">
      <c r="A16" s="99">
        <v>13</v>
      </c>
      <c r="B16" s="63"/>
      <c r="C16" s="23" t="s">
        <v>39</v>
      </c>
      <c r="D16" s="45" t="s">
        <v>95</v>
      </c>
      <c r="E16" s="62"/>
      <c r="F16" s="82" t="s">
        <v>46</v>
      </c>
      <c r="G16" s="109">
        <v>8</v>
      </c>
      <c r="H16" s="54">
        <v>174</v>
      </c>
      <c r="I16" s="55">
        <v>173</v>
      </c>
      <c r="J16" s="55">
        <v>170</v>
      </c>
      <c r="K16" s="55">
        <v>146</v>
      </c>
      <c r="L16" s="54">
        <v>195</v>
      </c>
      <c r="M16" s="55">
        <v>195</v>
      </c>
      <c r="N16" s="25">
        <f t="shared" si="0"/>
        <v>1053</v>
      </c>
      <c r="O16" s="26">
        <f t="shared" si="1"/>
        <v>1101</v>
      </c>
      <c r="P16" s="16">
        <f t="shared" si="2"/>
        <v>175.5</v>
      </c>
      <c r="Q16" s="28">
        <f t="shared" si="3"/>
        <v>-147</v>
      </c>
      <c r="R16" s="123">
        <f t="shared" si="4"/>
        <v>195</v>
      </c>
    </row>
    <row r="17" spans="1:18" s="2" customFormat="1" ht="20.25" customHeight="1">
      <c r="A17" s="99">
        <v>14</v>
      </c>
      <c r="B17" s="63"/>
      <c r="C17" s="23" t="s">
        <v>33</v>
      </c>
      <c r="D17" s="45" t="s">
        <v>95</v>
      </c>
      <c r="E17" s="62"/>
      <c r="F17" s="82" t="s">
        <v>76</v>
      </c>
      <c r="G17" s="108"/>
      <c r="H17" s="77">
        <v>172</v>
      </c>
      <c r="I17" s="77">
        <v>170</v>
      </c>
      <c r="J17" s="55">
        <v>163</v>
      </c>
      <c r="K17" s="55">
        <v>177</v>
      </c>
      <c r="L17" s="54">
        <v>225</v>
      </c>
      <c r="M17" s="55">
        <v>184</v>
      </c>
      <c r="N17" s="25">
        <f t="shared" si="0"/>
        <v>1091</v>
      </c>
      <c r="O17" s="26">
        <f t="shared" si="1"/>
        <v>1091</v>
      </c>
      <c r="P17" s="16">
        <f t="shared" si="2"/>
        <v>181.83333333333334</v>
      </c>
      <c r="Q17" s="28">
        <f t="shared" si="3"/>
        <v>-157</v>
      </c>
      <c r="R17" s="123">
        <f t="shared" si="4"/>
        <v>225</v>
      </c>
    </row>
    <row r="18" spans="1:18" s="2" customFormat="1" ht="20.25" customHeight="1">
      <c r="A18" s="99">
        <v>15</v>
      </c>
      <c r="B18" s="63">
        <v>5.6</v>
      </c>
      <c r="C18" s="23" t="s">
        <v>60</v>
      </c>
      <c r="D18" s="45" t="s">
        <v>95</v>
      </c>
      <c r="E18" s="40"/>
      <c r="F18" s="82" t="s">
        <v>63</v>
      </c>
      <c r="G18" s="108"/>
      <c r="H18" s="77">
        <v>187</v>
      </c>
      <c r="I18" s="77">
        <v>176</v>
      </c>
      <c r="J18" s="55">
        <v>205</v>
      </c>
      <c r="K18" s="55">
        <v>157</v>
      </c>
      <c r="L18" s="54">
        <v>213</v>
      </c>
      <c r="M18" s="55">
        <v>149</v>
      </c>
      <c r="N18" s="25">
        <f t="shared" si="0"/>
        <v>1087</v>
      </c>
      <c r="O18" s="26">
        <f t="shared" si="1"/>
        <v>1087</v>
      </c>
      <c r="P18" s="16">
        <f t="shared" si="2"/>
        <v>181.16666666666666</v>
      </c>
      <c r="Q18" s="28">
        <f t="shared" si="3"/>
        <v>-161</v>
      </c>
      <c r="R18" s="123">
        <f t="shared" si="4"/>
        <v>213</v>
      </c>
    </row>
    <row r="19" spans="1:18" s="2" customFormat="1" ht="20.25" customHeight="1">
      <c r="A19" s="99">
        <v>16</v>
      </c>
      <c r="B19" s="63"/>
      <c r="C19" s="23" t="s">
        <v>52</v>
      </c>
      <c r="D19" s="45" t="s">
        <v>95</v>
      </c>
      <c r="E19" s="62"/>
      <c r="F19" s="82" t="s">
        <v>18</v>
      </c>
      <c r="G19" s="108"/>
      <c r="H19" s="77">
        <v>172</v>
      </c>
      <c r="I19" s="77">
        <v>166</v>
      </c>
      <c r="J19" s="55">
        <v>167</v>
      </c>
      <c r="K19" s="55">
        <v>160</v>
      </c>
      <c r="L19" s="54">
        <v>199</v>
      </c>
      <c r="M19" s="55">
        <v>212</v>
      </c>
      <c r="N19" s="25">
        <f t="shared" si="0"/>
        <v>1076</v>
      </c>
      <c r="O19" s="26">
        <f t="shared" si="1"/>
        <v>1076</v>
      </c>
      <c r="P19" s="16">
        <f t="shared" si="2"/>
        <v>179.33333333333334</v>
      </c>
      <c r="Q19" s="28">
        <f t="shared" si="3"/>
        <v>-172</v>
      </c>
      <c r="R19" s="123">
        <f t="shared" si="4"/>
        <v>212</v>
      </c>
    </row>
    <row r="20" spans="1:18" s="2" customFormat="1" ht="20.25" customHeight="1">
      <c r="A20" s="99">
        <v>17</v>
      </c>
      <c r="B20" s="63"/>
      <c r="C20" s="23" t="s">
        <v>41</v>
      </c>
      <c r="D20" s="45" t="s">
        <v>95</v>
      </c>
      <c r="E20" s="62"/>
      <c r="F20" s="82" t="s">
        <v>45</v>
      </c>
      <c r="G20" s="108"/>
      <c r="H20" s="77">
        <v>188</v>
      </c>
      <c r="I20" s="77">
        <v>165</v>
      </c>
      <c r="J20" s="55">
        <v>215</v>
      </c>
      <c r="K20" s="55">
        <v>166</v>
      </c>
      <c r="L20" s="54">
        <v>145</v>
      </c>
      <c r="M20" s="55">
        <v>180</v>
      </c>
      <c r="N20" s="25">
        <f t="shared" si="0"/>
        <v>1059</v>
      </c>
      <c r="O20" s="26">
        <f t="shared" si="1"/>
        <v>1059</v>
      </c>
      <c r="P20" s="16">
        <f t="shared" si="2"/>
        <v>176.5</v>
      </c>
      <c r="Q20" s="28">
        <f t="shared" si="3"/>
        <v>-189</v>
      </c>
      <c r="R20" s="123">
        <f t="shared" si="4"/>
        <v>215</v>
      </c>
    </row>
    <row r="21" spans="1:18" s="2" customFormat="1" ht="20.25" customHeight="1">
      <c r="A21" s="99">
        <v>18</v>
      </c>
      <c r="B21" s="63"/>
      <c r="C21" s="23" t="s">
        <v>59</v>
      </c>
      <c r="D21" s="45" t="s">
        <v>95</v>
      </c>
      <c r="E21" s="62"/>
      <c r="F21" s="82" t="s">
        <v>31</v>
      </c>
      <c r="G21" s="108"/>
      <c r="H21" s="77">
        <v>224</v>
      </c>
      <c r="I21" s="77">
        <v>179</v>
      </c>
      <c r="J21" s="55">
        <v>172</v>
      </c>
      <c r="K21" s="55">
        <v>174</v>
      </c>
      <c r="L21" s="54">
        <v>168</v>
      </c>
      <c r="M21" s="55">
        <v>137</v>
      </c>
      <c r="N21" s="25">
        <f t="shared" si="0"/>
        <v>1054</v>
      </c>
      <c r="O21" s="26">
        <f t="shared" si="1"/>
        <v>1054</v>
      </c>
      <c r="P21" s="16">
        <f t="shared" si="2"/>
        <v>175.66666666666666</v>
      </c>
      <c r="Q21" s="28">
        <f t="shared" si="3"/>
        <v>-194</v>
      </c>
      <c r="R21" s="123">
        <f t="shared" si="4"/>
        <v>224</v>
      </c>
    </row>
    <row r="22" spans="1:18" s="2" customFormat="1" ht="20.25" customHeight="1">
      <c r="A22" s="99">
        <v>19</v>
      </c>
      <c r="B22" s="63"/>
      <c r="C22" s="23" t="s">
        <v>54</v>
      </c>
      <c r="D22" s="45" t="s">
        <v>95</v>
      </c>
      <c r="E22" s="62"/>
      <c r="F22" s="82" t="s">
        <v>48</v>
      </c>
      <c r="G22" s="108">
        <v>8</v>
      </c>
      <c r="H22" s="77">
        <v>166</v>
      </c>
      <c r="I22" s="77">
        <v>150</v>
      </c>
      <c r="J22" s="55">
        <v>178</v>
      </c>
      <c r="K22" s="55">
        <v>146</v>
      </c>
      <c r="L22" s="54">
        <v>191</v>
      </c>
      <c r="M22" s="55">
        <v>163</v>
      </c>
      <c r="N22" s="25">
        <f t="shared" si="0"/>
        <v>994</v>
      </c>
      <c r="O22" s="26">
        <f t="shared" si="1"/>
        <v>1042</v>
      </c>
      <c r="P22" s="16">
        <f t="shared" si="2"/>
        <v>165.66666666666666</v>
      </c>
      <c r="Q22" s="28">
        <f t="shared" si="3"/>
        <v>-206</v>
      </c>
      <c r="R22" s="123">
        <f t="shared" si="4"/>
        <v>191</v>
      </c>
    </row>
    <row r="23" spans="1:18" s="2" customFormat="1" ht="20.25" customHeight="1">
      <c r="A23" s="99">
        <v>20</v>
      </c>
      <c r="B23" s="63">
        <v>5.6</v>
      </c>
      <c r="C23" s="23" t="s">
        <v>43</v>
      </c>
      <c r="D23" s="45" t="s">
        <v>95</v>
      </c>
      <c r="E23" s="40"/>
      <c r="F23" s="82" t="s">
        <v>64</v>
      </c>
      <c r="G23" s="108"/>
      <c r="H23" s="77">
        <v>146</v>
      </c>
      <c r="I23" s="77">
        <v>195</v>
      </c>
      <c r="J23" s="55">
        <v>166</v>
      </c>
      <c r="K23" s="55">
        <v>136</v>
      </c>
      <c r="L23" s="54">
        <v>178</v>
      </c>
      <c r="M23" s="55">
        <v>198</v>
      </c>
      <c r="N23" s="25">
        <f t="shared" si="0"/>
        <v>1019</v>
      </c>
      <c r="O23" s="26">
        <f t="shared" si="1"/>
        <v>1019</v>
      </c>
      <c r="P23" s="16">
        <f t="shared" si="2"/>
        <v>169.83333333333334</v>
      </c>
      <c r="Q23" s="28">
        <f t="shared" si="3"/>
        <v>-229</v>
      </c>
      <c r="R23" s="123">
        <f t="shared" si="4"/>
        <v>198</v>
      </c>
    </row>
    <row r="24" spans="1:18" s="2" customFormat="1" ht="20.25" customHeight="1">
      <c r="A24" s="99">
        <v>21</v>
      </c>
      <c r="B24" s="63"/>
      <c r="C24" s="23" t="s">
        <v>59</v>
      </c>
      <c r="D24" s="45" t="s">
        <v>95</v>
      </c>
      <c r="E24" s="62"/>
      <c r="F24" s="82" t="s">
        <v>75</v>
      </c>
      <c r="G24" s="108"/>
      <c r="H24" s="77">
        <v>163</v>
      </c>
      <c r="I24" s="77">
        <v>191</v>
      </c>
      <c r="J24" s="55">
        <v>151</v>
      </c>
      <c r="K24" s="55">
        <v>158</v>
      </c>
      <c r="L24" s="54">
        <v>152</v>
      </c>
      <c r="M24" s="55">
        <v>177</v>
      </c>
      <c r="N24" s="25">
        <f t="shared" si="0"/>
        <v>992</v>
      </c>
      <c r="O24" s="26">
        <f t="shared" si="1"/>
        <v>992</v>
      </c>
      <c r="P24" s="16">
        <f t="shared" si="2"/>
        <v>165.33333333333334</v>
      </c>
      <c r="Q24" s="28">
        <f t="shared" si="3"/>
        <v>-256</v>
      </c>
      <c r="R24" s="123">
        <f t="shared" si="4"/>
        <v>191</v>
      </c>
    </row>
    <row r="25" spans="1:18" s="2" customFormat="1" ht="20.25" customHeight="1">
      <c r="A25" s="99">
        <v>22</v>
      </c>
      <c r="B25" s="63"/>
      <c r="C25" s="23" t="s">
        <v>34</v>
      </c>
      <c r="D25" s="45" t="s">
        <v>95</v>
      </c>
      <c r="E25" s="62"/>
      <c r="F25" s="82" t="s">
        <v>73</v>
      </c>
      <c r="G25" s="108"/>
      <c r="H25" s="77">
        <v>150</v>
      </c>
      <c r="I25" s="55">
        <v>134</v>
      </c>
      <c r="J25" s="55">
        <v>213</v>
      </c>
      <c r="K25" s="55">
        <v>184</v>
      </c>
      <c r="L25" s="54">
        <v>138</v>
      </c>
      <c r="M25" s="55">
        <v>173</v>
      </c>
      <c r="N25" s="25">
        <f t="shared" si="0"/>
        <v>992</v>
      </c>
      <c r="O25" s="26">
        <f t="shared" si="1"/>
        <v>992</v>
      </c>
      <c r="P25" s="16">
        <f t="shared" si="2"/>
        <v>165.33333333333334</v>
      </c>
      <c r="Q25" s="28">
        <f t="shared" si="3"/>
        <v>-256</v>
      </c>
      <c r="R25" s="123">
        <f t="shared" si="4"/>
        <v>213</v>
      </c>
    </row>
    <row r="26" spans="1:18" ht="18">
      <c r="A26" s="99">
        <v>23</v>
      </c>
      <c r="B26" s="63"/>
      <c r="C26" s="23" t="s">
        <v>37</v>
      </c>
      <c r="D26" s="45" t="s">
        <v>95</v>
      </c>
      <c r="E26" s="62"/>
      <c r="F26" s="82" t="s">
        <v>68</v>
      </c>
      <c r="G26" s="108"/>
      <c r="H26" s="77">
        <v>159</v>
      </c>
      <c r="I26" s="77">
        <v>176</v>
      </c>
      <c r="J26" s="55">
        <v>168</v>
      </c>
      <c r="K26" s="55">
        <v>159</v>
      </c>
      <c r="L26" s="54">
        <v>181</v>
      </c>
      <c r="M26" s="55">
        <v>125</v>
      </c>
      <c r="N26" s="25">
        <f t="shared" si="0"/>
        <v>968</v>
      </c>
      <c r="O26" s="26">
        <f t="shared" si="1"/>
        <v>968</v>
      </c>
      <c r="P26" s="16">
        <f t="shared" si="2"/>
        <v>161.33333333333334</v>
      </c>
      <c r="Q26" s="28">
        <f t="shared" si="3"/>
        <v>-280</v>
      </c>
      <c r="R26" s="123">
        <f t="shared" si="4"/>
        <v>181</v>
      </c>
    </row>
    <row r="27" spans="1:18" ht="18.75" thickBot="1">
      <c r="A27" s="101">
        <v>24</v>
      </c>
      <c r="B27" s="67"/>
      <c r="C27" s="36" t="s">
        <v>50</v>
      </c>
      <c r="D27" s="184" t="s">
        <v>95</v>
      </c>
      <c r="E27" s="102"/>
      <c r="F27" s="185" t="s">
        <v>62</v>
      </c>
      <c r="G27" s="186"/>
      <c r="H27" s="187">
        <v>160</v>
      </c>
      <c r="I27" s="187">
        <v>164</v>
      </c>
      <c r="J27" s="68">
        <v>143</v>
      </c>
      <c r="K27" s="68">
        <v>170</v>
      </c>
      <c r="L27" s="69">
        <v>150</v>
      </c>
      <c r="M27" s="68">
        <v>159</v>
      </c>
      <c r="N27" s="37">
        <f t="shared" si="0"/>
        <v>946</v>
      </c>
      <c r="O27" s="38">
        <f t="shared" si="1"/>
        <v>946</v>
      </c>
      <c r="P27" s="39">
        <f t="shared" si="2"/>
        <v>157.66666666666666</v>
      </c>
      <c r="Q27" s="128">
        <f t="shared" si="3"/>
        <v>-302</v>
      </c>
      <c r="R27" s="129">
        <f t="shared" si="4"/>
        <v>170</v>
      </c>
    </row>
  </sheetData>
  <sheetProtection selectLockedCells="1" selectUnlockedCells="1"/>
  <mergeCells count="1">
    <mergeCell ref="A2:F2"/>
  </mergeCells>
  <printOptions verticalCentered="1"/>
  <pageMargins left="0.44" right="0.14" top="0.18" bottom="0.51" header="0.12" footer="0.45"/>
  <pageSetup fitToHeight="2" fitToWidth="1" horizontalDpi="300" verticalDpi="300" orientation="portrait" paperSize="9" scale="60" r:id="rId2"/>
  <drawing r:id="rId1"/>
</worksheet>
</file>

<file path=xl/worksheets/sheet10.xml><?xml version="1.0" encoding="utf-8"?>
<worksheet xmlns="http://schemas.openxmlformats.org/spreadsheetml/2006/main" xmlns:r="http://schemas.openxmlformats.org/officeDocument/2006/relationships">
  <sheetPr codeName="Sheet27">
    <tabColor indexed="60"/>
    <pageSetUpPr fitToPage="1"/>
  </sheetPr>
  <dimension ref="A2:S65"/>
  <sheetViews>
    <sheetView tabSelected="1" view="pageBreakPreview" zoomScale="75" zoomScaleNormal="75" zoomScaleSheetLayoutView="75" workbookViewId="0" topLeftCell="A1">
      <pane ySplit="3" topLeftCell="BM4" activePane="bottomLeft" state="frozen"/>
      <selection pane="topLeft" activeCell="A1" sqref="A1"/>
      <selection pane="bottomLeft" activeCell="F4" sqref="F4:G23"/>
    </sheetView>
  </sheetViews>
  <sheetFormatPr defaultColWidth="9.140625" defaultRowHeight="12.75"/>
  <cols>
    <col min="1" max="1" width="5.00390625" style="3" customWidth="1"/>
    <col min="2" max="2" width="5.28125" style="3" customWidth="1"/>
    <col min="3" max="3" width="5.28125" style="6" customWidth="1"/>
    <col min="4" max="4" width="4.140625" style="35" customWidth="1"/>
    <col min="5" max="5" width="4.140625" style="58" customWidth="1"/>
    <col min="6" max="6" width="30.140625" style="78" customWidth="1"/>
    <col min="7" max="7" width="4.140625" style="80" bestFit="1" customWidth="1"/>
    <col min="8" max="9" width="7.57421875" style="3" bestFit="1" customWidth="1"/>
    <col min="10" max="13" width="6.57421875" style="7" customWidth="1"/>
    <col min="14" max="14" width="8.57421875" style="8" customWidth="1"/>
    <col min="15" max="15" width="14.28125" style="7" customWidth="1"/>
    <col min="16" max="16" width="8.57421875" style="237" customWidth="1"/>
    <col min="17" max="17" width="7.421875" style="13" bestFit="1" customWidth="1"/>
    <col min="18" max="18" width="6.7109375" style="9" customWidth="1"/>
  </cols>
  <sheetData>
    <row r="1" ht="67.5" customHeight="1"/>
    <row r="2" spans="1:18" ht="18">
      <c r="A2" s="319" t="s">
        <v>20</v>
      </c>
      <c r="B2" s="319"/>
      <c r="C2" s="320"/>
      <c r="D2" s="320"/>
      <c r="E2" s="320"/>
      <c r="F2" s="320"/>
      <c r="R2" s="331">
        <f>MAX('Sq.C'!R4:R27,'Sq.1'!R4:R27,'Sq.2'!R4:R17,'Sq.3'!R4:R27,'Sq.4'!R4:R21,'Sq.5'!R4:R15,'Sq.6'!R4:R15,'Sq.7'!R4:R17)</f>
        <v>279</v>
      </c>
    </row>
    <row r="3" spans="1:18" s="2" customFormat="1" ht="63" customHeight="1" thickBot="1">
      <c r="A3" s="157" t="s">
        <v>16</v>
      </c>
      <c r="B3" s="223" t="s">
        <v>29</v>
      </c>
      <c r="C3" s="157" t="s">
        <v>15</v>
      </c>
      <c r="D3" s="224" t="s">
        <v>9</v>
      </c>
      <c r="E3" s="225" t="s">
        <v>44</v>
      </c>
      <c r="F3" s="226" t="s">
        <v>5</v>
      </c>
      <c r="G3" s="157" t="s">
        <v>8</v>
      </c>
      <c r="H3" s="156" t="s">
        <v>0</v>
      </c>
      <c r="I3" s="156" t="s">
        <v>1</v>
      </c>
      <c r="J3" s="156" t="s">
        <v>6</v>
      </c>
      <c r="K3" s="156" t="s">
        <v>7</v>
      </c>
      <c r="L3" s="156" t="s">
        <v>13</v>
      </c>
      <c r="M3" s="156" t="s">
        <v>14</v>
      </c>
      <c r="N3" s="156" t="s">
        <v>3</v>
      </c>
      <c r="O3" s="227" t="s">
        <v>11</v>
      </c>
      <c r="P3" s="228" t="s">
        <v>10</v>
      </c>
      <c r="Q3" s="156" t="s">
        <v>4</v>
      </c>
      <c r="R3" s="156" t="s">
        <v>2</v>
      </c>
    </row>
    <row r="4" spans="1:18" s="2" customFormat="1" ht="20.25" customHeight="1" thickBot="1">
      <c r="A4" s="229">
        <v>1</v>
      </c>
      <c r="B4" s="205"/>
      <c r="C4" s="167" t="s">
        <v>43</v>
      </c>
      <c r="D4" s="230">
        <v>2</v>
      </c>
      <c r="E4" s="179"/>
      <c r="F4" s="206" t="s">
        <v>105</v>
      </c>
      <c r="G4" s="287"/>
      <c r="H4" s="201">
        <v>196</v>
      </c>
      <c r="I4" s="204">
        <v>267</v>
      </c>
      <c r="J4" s="204">
        <v>242</v>
      </c>
      <c r="K4" s="204">
        <v>221</v>
      </c>
      <c r="L4" s="207">
        <v>244</v>
      </c>
      <c r="M4" s="204">
        <v>238</v>
      </c>
      <c r="N4" s="231">
        <f>SUM(H4:M4)</f>
        <v>1408</v>
      </c>
      <c r="O4" s="232">
        <f>COUNT(H4:M4)*G4+N4</f>
        <v>1408</v>
      </c>
      <c r="P4" s="238">
        <f aca="true" t="shared" si="0" ref="P4:P65">IF(N4,AVERAGE(H4:M4),0)</f>
        <v>234.66666666666666</v>
      </c>
      <c r="Q4" s="176">
        <f aca="true" t="shared" si="1" ref="Q4:Q65">O4-$O$23</f>
        <v>179</v>
      </c>
      <c r="R4" s="233">
        <f aca="true" t="shared" si="2" ref="R4:R65">MAX(H4:M4)</f>
        <v>267</v>
      </c>
    </row>
    <row r="5" spans="1:18" s="2" customFormat="1" ht="20.25" customHeight="1" thickBot="1">
      <c r="A5" s="208">
        <v>2</v>
      </c>
      <c r="B5" s="192"/>
      <c r="C5" s="23" t="s">
        <v>37</v>
      </c>
      <c r="D5" s="61">
        <v>1</v>
      </c>
      <c r="E5" s="40"/>
      <c r="F5" s="73" t="s">
        <v>87</v>
      </c>
      <c r="G5" s="18"/>
      <c r="H5" s="193">
        <v>203</v>
      </c>
      <c r="I5" s="194">
        <v>212</v>
      </c>
      <c r="J5" s="194">
        <v>268</v>
      </c>
      <c r="K5" s="194">
        <v>233</v>
      </c>
      <c r="L5" s="193">
        <v>226</v>
      </c>
      <c r="M5" s="194">
        <v>235</v>
      </c>
      <c r="N5" s="231">
        <f aca="true" t="shared" si="3" ref="N5:N65">SUM(H5:M5)</f>
        <v>1377</v>
      </c>
      <c r="O5" s="232">
        <f aca="true" t="shared" si="4" ref="O5:O65">COUNT(H5:M5)*G5+N5</f>
        <v>1377</v>
      </c>
      <c r="P5" s="238">
        <f t="shared" si="0"/>
        <v>229.5</v>
      </c>
      <c r="Q5" s="176">
        <f t="shared" si="1"/>
        <v>148</v>
      </c>
      <c r="R5" s="233">
        <f t="shared" si="2"/>
        <v>268</v>
      </c>
    </row>
    <row r="6" spans="1:18" s="2" customFormat="1" ht="20.25" customHeight="1" thickBot="1">
      <c r="A6" s="208">
        <v>3</v>
      </c>
      <c r="B6" s="192"/>
      <c r="C6" s="23" t="s">
        <v>55</v>
      </c>
      <c r="D6" s="61" t="s">
        <v>95</v>
      </c>
      <c r="E6" s="62"/>
      <c r="F6" s="119" t="s">
        <v>74</v>
      </c>
      <c r="G6" s="195"/>
      <c r="H6" s="196">
        <v>186</v>
      </c>
      <c r="I6" s="197">
        <v>264</v>
      </c>
      <c r="J6" s="198">
        <v>210</v>
      </c>
      <c r="K6" s="198">
        <v>236</v>
      </c>
      <c r="L6" s="199">
        <v>220</v>
      </c>
      <c r="M6" s="198">
        <v>258</v>
      </c>
      <c r="N6" s="231">
        <f t="shared" si="3"/>
        <v>1374</v>
      </c>
      <c r="O6" s="232">
        <f t="shared" si="4"/>
        <v>1374</v>
      </c>
      <c r="P6" s="238">
        <f t="shared" si="0"/>
        <v>229</v>
      </c>
      <c r="Q6" s="176">
        <f t="shared" si="1"/>
        <v>145</v>
      </c>
      <c r="R6" s="233">
        <f t="shared" si="2"/>
        <v>264</v>
      </c>
    </row>
    <row r="7" spans="1:18" s="2" customFormat="1" ht="20.25" customHeight="1" thickBot="1">
      <c r="A7" s="208">
        <v>4</v>
      </c>
      <c r="B7" s="192"/>
      <c r="C7" s="23" t="s">
        <v>58</v>
      </c>
      <c r="D7" s="61" t="s">
        <v>95</v>
      </c>
      <c r="E7" s="62"/>
      <c r="F7" s="119" t="s">
        <v>69</v>
      </c>
      <c r="G7" s="195"/>
      <c r="H7" s="197">
        <v>250</v>
      </c>
      <c r="I7" s="196">
        <v>188</v>
      </c>
      <c r="J7" s="198">
        <v>232</v>
      </c>
      <c r="K7" s="190">
        <v>197</v>
      </c>
      <c r="L7" s="199">
        <v>231</v>
      </c>
      <c r="M7" s="198">
        <v>215</v>
      </c>
      <c r="N7" s="231">
        <f t="shared" si="3"/>
        <v>1313</v>
      </c>
      <c r="O7" s="232">
        <f t="shared" si="4"/>
        <v>1313</v>
      </c>
      <c r="P7" s="238">
        <f t="shared" si="0"/>
        <v>218.83333333333334</v>
      </c>
      <c r="Q7" s="176">
        <f t="shared" si="1"/>
        <v>84</v>
      </c>
      <c r="R7" s="233">
        <f t="shared" si="2"/>
        <v>250</v>
      </c>
    </row>
    <row r="8" spans="1:18" s="1" customFormat="1" ht="20.25" customHeight="1" thickBot="1">
      <c r="A8" s="208">
        <v>5</v>
      </c>
      <c r="B8" s="222"/>
      <c r="C8" s="61" t="s">
        <v>57</v>
      </c>
      <c r="D8" s="40">
        <v>5</v>
      </c>
      <c r="E8" s="192"/>
      <c r="F8" s="73" t="s">
        <v>104</v>
      </c>
      <c r="G8" s="190">
        <v>8</v>
      </c>
      <c r="H8" s="24">
        <v>215</v>
      </c>
      <c r="I8" s="198">
        <v>224</v>
      </c>
      <c r="J8" s="198">
        <v>222</v>
      </c>
      <c r="K8" s="198">
        <v>207</v>
      </c>
      <c r="L8" s="24">
        <v>175</v>
      </c>
      <c r="M8" s="190">
        <v>214</v>
      </c>
      <c r="N8" s="231">
        <f t="shared" si="3"/>
        <v>1257</v>
      </c>
      <c r="O8" s="232">
        <f t="shared" si="4"/>
        <v>1305</v>
      </c>
      <c r="P8" s="238">
        <f t="shared" si="0"/>
        <v>209.5</v>
      </c>
      <c r="Q8" s="176">
        <f t="shared" si="1"/>
        <v>76</v>
      </c>
      <c r="R8" s="233">
        <f t="shared" si="2"/>
        <v>224</v>
      </c>
    </row>
    <row r="9" spans="1:18" s="1" customFormat="1" ht="20.25" customHeight="1" thickBot="1">
      <c r="A9" s="208">
        <v>6</v>
      </c>
      <c r="B9" s="192"/>
      <c r="C9" s="23" t="s">
        <v>52</v>
      </c>
      <c r="D9" s="40">
        <v>3</v>
      </c>
      <c r="E9" s="40"/>
      <c r="F9" s="73" t="s">
        <v>118</v>
      </c>
      <c r="G9" s="153">
        <v>8</v>
      </c>
      <c r="H9" s="199">
        <v>207</v>
      </c>
      <c r="I9" s="190">
        <v>190</v>
      </c>
      <c r="J9" s="198">
        <v>245</v>
      </c>
      <c r="K9" s="190">
        <v>159</v>
      </c>
      <c r="L9" s="24">
        <v>195</v>
      </c>
      <c r="M9" s="198">
        <v>252</v>
      </c>
      <c r="N9" s="231">
        <f t="shared" si="3"/>
        <v>1248</v>
      </c>
      <c r="O9" s="232">
        <f t="shared" si="4"/>
        <v>1296</v>
      </c>
      <c r="P9" s="238">
        <f t="shared" si="0"/>
        <v>208</v>
      </c>
      <c r="Q9" s="176">
        <f t="shared" si="1"/>
        <v>67</v>
      </c>
      <c r="R9" s="233">
        <f t="shared" si="2"/>
        <v>252</v>
      </c>
    </row>
    <row r="10" spans="1:18" s="1" customFormat="1" ht="20.25" customHeight="1" thickBot="1">
      <c r="A10" s="208">
        <v>7</v>
      </c>
      <c r="B10" s="192"/>
      <c r="C10" s="23" t="s">
        <v>59</v>
      </c>
      <c r="D10" s="61">
        <v>1</v>
      </c>
      <c r="E10" s="40"/>
      <c r="F10" s="73" t="s">
        <v>70</v>
      </c>
      <c r="G10" s="18">
        <v>8</v>
      </c>
      <c r="H10" s="24">
        <v>180</v>
      </c>
      <c r="I10" s="194">
        <v>202</v>
      </c>
      <c r="J10" s="198">
        <v>245</v>
      </c>
      <c r="K10" s="194">
        <v>203</v>
      </c>
      <c r="L10" s="24">
        <v>196</v>
      </c>
      <c r="M10" s="194">
        <v>221</v>
      </c>
      <c r="N10" s="231">
        <f t="shared" si="3"/>
        <v>1247</v>
      </c>
      <c r="O10" s="232">
        <f t="shared" si="4"/>
        <v>1295</v>
      </c>
      <c r="P10" s="238">
        <f t="shared" si="0"/>
        <v>207.83333333333334</v>
      </c>
      <c r="Q10" s="176">
        <f t="shared" si="1"/>
        <v>66</v>
      </c>
      <c r="R10" s="233">
        <f t="shared" si="2"/>
        <v>245</v>
      </c>
    </row>
    <row r="11" spans="1:18" s="1" customFormat="1" ht="18.75" thickBot="1">
      <c r="A11" s="208">
        <v>8</v>
      </c>
      <c r="B11" s="192"/>
      <c r="C11" s="23" t="s">
        <v>32</v>
      </c>
      <c r="D11" s="40">
        <v>3</v>
      </c>
      <c r="E11" s="40"/>
      <c r="F11" s="73" t="s">
        <v>120</v>
      </c>
      <c r="G11" s="153"/>
      <c r="H11" s="199">
        <v>224</v>
      </c>
      <c r="I11" s="190">
        <v>172</v>
      </c>
      <c r="J11" s="190">
        <v>196</v>
      </c>
      <c r="K11" s="198">
        <v>227</v>
      </c>
      <c r="L11" s="24">
        <v>193</v>
      </c>
      <c r="M11" s="198">
        <v>276</v>
      </c>
      <c r="N11" s="231">
        <f t="shared" si="3"/>
        <v>1288</v>
      </c>
      <c r="O11" s="232">
        <f t="shared" si="4"/>
        <v>1288</v>
      </c>
      <c r="P11" s="238">
        <f t="shared" si="0"/>
        <v>214.66666666666666</v>
      </c>
      <c r="Q11" s="176">
        <f t="shared" si="1"/>
        <v>59</v>
      </c>
      <c r="R11" s="233">
        <f t="shared" si="2"/>
        <v>276</v>
      </c>
    </row>
    <row r="12" spans="1:18" s="1" customFormat="1" ht="18.75" thickBot="1">
      <c r="A12" s="208">
        <v>9</v>
      </c>
      <c r="B12" s="192"/>
      <c r="C12" s="23" t="s">
        <v>54</v>
      </c>
      <c r="D12" s="40">
        <v>4</v>
      </c>
      <c r="E12" s="62"/>
      <c r="F12" s="73" t="s">
        <v>18</v>
      </c>
      <c r="G12" s="153"/>
      <c r="H12" s="199">
        <v>212</v>
      </c>
      <c r="I12" s="198">
        <v>215</v>
      </c>
      <c r="J12" s="198">
        <v>204</v>
      </c>
      <c r="K12" s="198">
        <v>201</v>
      </c>
      <c r="L12" s="199">
        <v>222</v>
      </c>
      <c r="M12" s="198">
        <v>228</v>
      </c>
      <c r="N12" s="231">
        <f t="shared" si="3"/>
        <v>1282</v>
      </c>
      <c r="O12" s="232">
        <f t="shared" si="4"/>
        <v>1282</v>
      </c>
      <c r="P12" s="238">
        <f t="shared" si="0"/>
        <v>213.66666666666666</v>
      </c>
      <c r="Q12" s="176">
        <f t="shared" si="1"/>
        <v>53</v>
      </c>
      <c r="R12" s="233">
        <f t="shared" si="2"/>
        <v>228</v>
      </c>
    </row>
    <row r="13" spans="1:18" s="1" customFormat="1" ht="18.75" thickBot="1">
      <c r="A13" s="208">
        <v>10</v>
      </c>
      <c r="B13" s="192"/>
      <c r="C13" s="23" t="s">
        <v>53</v>
      </c>
      <c r="D13" s="61">
        <v>1</v>
      </c>
      <c r="E13" s="40"/>
      <c r="F13" s="73" t="s">
        <v>83</v>
      </c>
      <c r="G13" s="18"/>
      <c r="H13" s="24">
        <v>185</v>
      </c>
      <c r="I13" s="190">
        <v>168</v>
      </c>
      <c r="J13" s="194">
        <v>268</v>
      </c>
      <c r="K13" s="194">
        <v>237</v>
      </c>
      <c r="L13" s="24">
        <v>184</v>
      </c>
      <c r="M13" s="194">
        <v>234</v>
      </c>
      <c r="N13" s="231">
        <f t="shared" si="3"/>
        <v>1276</v>
      </c>
      <c r="O13" s="232">
        <f t="shared" si="4"/>
        <v>1276</v>
      </c>
      <c r="P13" s="238">
        <f t="shared" si="0"/>
        <v>212.66666666666666</v>
      </c>
      <c r="Q13" s="176">
        <f t="shared" si="1"/>
        <v>47</v>
      </c>
      <c r="R13" s="233">
        <f t="shared" si="2"/>
        <v>268</v>
      </c>
    </row>
    <row r="14" spans="1:18" s="1" customFormat="1" ht="18.75" thickBot="1">
      <c r="A14" s="208">
        <v>11</v>
      </c>
      <c r="B14" s="192"/>
      <c r="C14" s="23" t="s">
        <v>40</v>
      </c>
      <c r="D14" s="61">
        <v>2</v>
      </c>
      <c r="E14" s="62"/>
      <c r="F14" s="161" t="s">
        <v>61</v>
      </c>
      <c r="G14" s="203">
        <v>8</v>
      </c>
      <c r="H14" s="190">
        <v>158</v>
      </c>
      <c r="I14" s="198">
        <v>213</v>
      </c>
      <c r="J14" s="190">
        <v>182</v>
      </c>
      <c r="K14" s="198">
        <v>223</v>
      </c>
      <c r="L14" s="199">
        <v>227</v>
      </c>
      <c r="M14" s="198">
        <v>221</v>
      </c>
      <c r="N14" s="231">
        <f t="shared" si="3"/>
        <v>1224</v>
      </c>
      <c r="O14" s="232">
        <f t="shared" si="4"/>
        <v>1272</v>
      </c>
      <c r="P14" s="238">
        <f t="shared" si="0"/>
        <v>204</v>
      </c>
      <c r="Q14" s="176">
        <f t="shared" si="1"/>
        <v>43</v>
      </c>
      <c r="R14" s="233">
        <f t="shared" si="2"/>
        <v>227</v>
      </c>
    </row>
    <row r="15" spans="1:18" s="2" customFormat="1" ht="20.25" customHeight="1" thickBot="1">
      <c r="A15" s="208">
        <v>12</v>
      </c>
      <c r="B15" s="192"/>
      <c r="C15" s="23" t="s">
        <v>50</v>
      </c>
      <c r="D15" s="61">
        <v>1</v>
      </c>
      <c r="E15" s="40"/>
      <c r="F15" s="200" t="s">
        <v>88</v>
      </c>
      <c r="G15" s="18">
        <v>8</v>
      </c>
      <c r="H15" s="193">
        <v>212</v>
      </c>
      <c r="I15" s="190">
        <v>179</v>
      </c>
      <c r="J15" s="190">
        <v>162</v>
      </c>
      <c r="K15" s="194">
        <v>220</v>
      </c>
      <c r="L15" s="193">
        <v>201</v>
      </c>
      <c r="M15" s="194">
        <v>224</v>
      </c>
      <c r="N15" s="231">
        <f t="shared" si="3"/>
        <v>1198</v>
      </c>
      <c r="O15" s="232">
        <f t="shared" si="4"/>
        <v>1246</v>
      </c>
      <c r="P15" s="238">
        <f t="shared" si="0"/>
        <v>199.66666666666666</v>
      </c>
      <c r="Q15" s="176">
        <f t="shared" si="1"/>
        <v>17</v>
      </c>
      <c r="R15" s="233">
        <f t="shared" si="2"/>
        <v>224</v>
      </c>
    </row>
    <row r="16" spans="1:18" s="2" customFormat="1" ht="20.25" customHeight="1" thickBot="1">
      <c r="A16" s="208">
        <v>13</v>
      </c>
      <c r="B16" s="192"/>
      <c r="C16" s="23" t="s">
        <v>34</v>
      </c>
      <c r="D16" s="40">
        <v>4</v>
      </c>
      <c r="E16" s="62"/>
      <c r="F16" s="73" t="s">
        <v>122</v>
      </c>
      <c r="G16" s="153"/>
      <c r="H16" s="203">
        <v>196</v>
      </c>
      <c r="I16" s="190">
        <v>188</v>
      </c>
      <c r="J16" s="190">
        <v>192</v>
      </c>
      <c r="K16" s="198">
        <v>204</v>
      </c>
      <c r="L16" s="199">
        <v>209</v>
      </c>
      <c r="M16" s="198">
        <v>257</v>
      </c>
      <c r="N16" s="231">
        <f t="shared" si="3"/>
        <v>1246</v>
      </c>
      <c r="O16" s="232">
        <f t="shared" si="4"/>
        <v>1246</v>
      </c>
      <c r="P16" s="238">
        <f t="shared" si="0"/>
        <v>207.66666666666666</v>
      </c>
      <c r="Q16" s="176">
        <f t="shared" si="1"/>
        <v>17</v>
      </c>
      <c r="R16" s="233">
        <f t="shared" si="2"/>
        <v>257</v>
      </c>
    </row>
    <row r="17" spans="1:18" s="2" customFormat="1" ht="20.25" customHeight="1" thickBot="1">
      <c r="A17" s="208">
        <v>14</v>
      </c>
      <c r="B17" s="192"/>
      <c r="C17" s="23" t="s">
        <v>58</v>
      </c>
      <c r="D17" s="40">
        <v>3</v>
      </c>
      <c r="E17" s="40"/>
      <c r="F17" s="73" t="s">
        <v>119</v>
      </c>
      <c r="G17" s="153">
        <v>8</v>
      </c>
      <c r="H17" s="24">
        <v>158</v>
      </c>
      <c r="I17" s="198">
        <v>202</v>
      </c>
      <c r="J17" s="190">
        <v>183</v>
      </c>
      <c r="K17" s="190">
        <v>175</v>
      </c>
      <c r="L17" s="199">
        <v>221</v>
      </c>
      <c r="M17" s="198">
        <v>258</v>
      </c>
      <c r="N17" s="231">
        <f t="shared" si="3"/>
        <v>1197</v>
      </c>
      <c r="O17" s="232">
        <f t="shared" si="4"/>
        <v>1245</v>
      </c>
      <c r="P17" s="238">
        <f t="shared" si="0"/>
        <v>199.5</v>
      </c>
      <c r="Q17" s="176">
        <f t="shared" si="1"/>
        <v>16</v>
      </c>
      <c r="R17" s="233">
        <f t="shared" si="2"/>
        <v>258</v>
      </c>
    </row>
    <row r="18" spans="1:18" s="17" customFormat="1" ht="20.25" customHeight="1" thickBot="1">
      <c r="A18" s="208">
        <v>15</v>
      </c>
      <c r="B18" s="222"/>
      <c r="C18" s="61" t="s">
        <v>56</v>
      </c>
      <c r="D18" s="40">
        <v>5</v>
      </c>
      <c r="E18" s="188"/>
      <c r="F18" s="73" t="s">
        <v>115</v>
      </c>
      <c r="G18" s="190">
        <v>8</v>
      </c>
      <c r="H18" s="24">
        <v>160</v>
      </c>
      <c r="I18" s="190">
        <v>191</v>
      </c>
      <c r="J18" s="198">
        <v>214</v>
      </c>
      <c r="K18" s="198">
        <v>210</v>
      </c>
      <c r="L18" s="199">
        <v>221</v>
      </c>
      <c r="M18" s="198">
        <v>200</v>
      </c>
      <c r="N18" s="231">
        <f t="shared" si="3"/>
        <v>1196</v>
      </c>
      <c r="O18" s="232">
        <f t="shared" si="4"/>
        <v>1244</v>
      </c>
      <c r="P18" s="238">
        <f t="shared" si="0"/>
        <v>199.33333333333334</v>
      </c>
      <c r="Q18" s="176">
        <f t="shared" si="1"/>
        <v>15</v>
      </c>
      <c r="R18" s="233">
        <f t="shared" si="2"/>
        <v>221</v>
      </c>
    </row>
    <row r="19" spans="1:18" s="2" customFormat="1" ht="20.25" customHeight="1" thickBot="1">
      <c r="A19" s="208">
        <v>16</v>
      </c>
      <c r="B19" s="192"/>
      <c r="C19" s="23" t="s">
        <v>32</v>
      </c>
      <c r="D19" s="40">
        <v>4</v>
      </c>
      <c r="E19" s="62"/>
      <c r="F19" s="73" t="s">
        <v>90</v>
      </c>
      <c r="G19" s="153"/>
      <c r="H19" s="199">
        <v>244</v>
      </c>
      <c r="I19" s="198">
        <v>210</v>
      </c>
      <c r="J19" s="198">
        <v>224</v>
      </c>
      <c r="K19" s="198">
        <v>214</v>
      </c>
      <c r="L19" s="24">
        <v>181</v>
      </c>
      <c r="M19" s="190">
        <v>170</v>
      </c>
      <c r="N19" s="231">
        <f t="shared" si="3"/>
        <v>1243</v>
      </c>
      <c r="O19" s="232">
        <f t="shared" si="4"/>
        <v>1243</v>
      </c>
      <c r="P19" s="238">
        <f t="shared" si="0"/>
        <v>207.16666666666666</v>
      </c>
      <c r="Q19" s="176">
        <f t="shared" si="1"/>
        <v>14</v>
      </c>
      <c r="R19" s="233">
        <f t="shared" si="2"/>
        <v>244</v>
      </c>
    </row>
    <row r="20" spans="1:18" s="2" customFormat="1" ht="20.25" customHeight="1" thickBot="1">
      <c r="A20" s="208">
        <v>17</v>
      </c>
      <c r="B20" s="192"/>
      <c r="C20" s="23" t="s">
        <v>39</v>
      </c>
      <c r="D20" s="61">
        <v>2</v>
      </c>
      <c r="E20" s="62"/>
      <c r="F20" s="161" t="s">
        <v>71</v>
      </c>
      <c r="G20" s="203"/>
      <c r="H20" s="198">
        <v>206</v>
      </c>
      <c r="I20" s="198">
        <v>202</v>
      </c>
      <c r="J20" s="198">
        <v>231</v>
      </c>
      <c r="K20" s="198">
        <v>237</v>
      </c>
      <c r="L20" s="24">
        <v>186</v>
      </c>
      <c r="M20" s="190">
        <v>178</v>
      </c>
      <c r="N20" s="231">
        <f t="shared" si="3"/>
        <v>1240</v>
      </c>
      <c r="O20" s="232">
        <f t="shared" si="4"/>
        <v>1240</v>
      </c>
      <c r="P20" s="238">
        <f t="shared" si="0"/>
        <v>206.66666666666666</v>
      </c>
      <c r="Q20" s="176">
        <f t="shared" si="1"/>
        <v>11</v>
      </c>
      <c r="R20" s="233">
        <f t="shared" si="2"/>
        <v>237</v>
      </c>
    </row>
    <row r="21" spans="1:18" s="1" customFormat="1" ht="20.25" customHeight="1" thickBot="1">
      <c r="A21" s="208">
        <v>18</v>
      </c>
      <c r="B21" s="192"/>
      <c r="C21" s="23" t="s">
        <v>55</v>
      </c>
      <c r="D21" s="61">
        <v>1</v>
      </c>
      <c r="E21" s="40"/>
      <c r="F21" s="73" t="s">
        <v>89</v>
      </c>
      <c r="G21" s="18">
        <v>8</v>
      </c>
      <c r="H21" s="24">
        <v>163</v>
      </c>
      <c r="I21" s="194">
        <v>237</v>
      </c>
      <c r="J21" s="194">
        <v>201</v>
      </c>
      <c r="K21" s="190">
        <v>187</v>
      </c>
      <c r="L21" s="193">
        <v>229</v>
      </c>
      <c r="M21" s="190">
        <v>169</v>
      </c>
      <c r="N21" s="231">
        <f t="shared" si="3"/>
        <v>1186</v>
      </c>
      <c r="O21" s="232">
        <f t="shared" si="4"/>
        <v>1234</v>
      </c>
      <c r="P21" s="238">
        <f t="shared" si="0"/>
        <v>197.66666666666666</v>
      </c>
      <c r="Q21" s="176">
        <f t="shared" si="1"/>
        <v>5</v>
      </c>
      <c r="R21" s="233">
        <f t="shared" si="2"/>
        <v>237</v>
      </c>
    </row>
    <row r="22" spans="1:19" s="1" customFormat="1" ht="20.25" customHeight="1" thickBot="1">
      <c r="A22" s="208">
        <v>19</v>
      </c>
      <c r="B22" s="192"/>
      <c r="C22" s="23" t="s">
        <v>94</v>
      </c>
      <c r="D22" s="40">
        <v>3</v>
      </c>
      <c r="E22" s="40"/>
      <c r="F22" s="73" t="s">
        <v>116</v>
      </c>
      <c r="G22" s="74"/>
      <c r="H22" s="199">
        <v>234</v>
      </c>
      <c r="I22" s="198">
        <v>222</v>
      </c>
      <c r="J22" s="190">
        <v>184</v>
      </c>
      <c r="K22" s="190">
        <v>183</v>
      </c>
      <c r="L22" s="199">
        <v>226</v>
      </c>
      <c r="M22" s="190">
        <v>182</v>
      </c>
      <c r="N22" s="231">
        <f t="shared" si="3"/>
        <v>1231</v>
      </c>
      <c r="O22" s="232">
        <f t="shared" si="4"/>
        <v>1231</v>
      </c>
      <c r="P22" s="238">
        <f t="shared" si="0"/>
        <v>205.16666666666666</v>
      </c>
      <c r="Q22" s="176">
        <f t="shared" si="1"/>
        <v>2</v>
      </c>
      <c r="R22" s="233">
        <f t="shared" si="2"/>
        <v>234</v>
      </c>
      <c r="S22" s="43"/>
    </row>
    <row r="23" spans="1:19" s="1" customFormat="1" ht="20.25" customHeight="1" thickBot="1">
      <c r="A23" s="209">
        <v>20</v>
      </c>
      <c r="B23" s="210"/>
      <c r="C23" s="36" t="s">
        <v>51</v>
      </c>
      <c r="D23" s="234">
        <v>1</v>
      </c>
      <c r="E23" s="102"/>
      <c r="F23" s="216" t="s">
        <v>86</v>
      </c>
      <c r="G23" s="104">
        <v>8</v>
      </c>
      <c r="H23" s="267">
        <v>200</v>
      </c>
      <c r="I23" s="218">
        <v>224</v>
      </c>
      <c r="J23" s="218">
        <v>216</v>
      </c>
      <c r="K23" s="266">
        <v>171</v>
      </c>
      <c r="L23" s="267">
        <v>214</v>
      </c>
      <c r="M23" s="266">
        <v>156</v>
      </c>
      <c r="N23" s="231">
        <f t="shared" si="3"/>
        <v>1181</v>
      </c>
      <c r="O23" s="232">
        <f t="shared" si="4"/>
        <v>1229</v>
      </c>
      <c r="P23" s="238">
        <f t="shared" si="0"/>
        <v>196.83333333333334</v>
      </c>
      <c r="Q23" s="176">
        <f t="shared" si="1"/>
        <v>0</v>
      </c>
      <c r="R23" s="233">
        <f t="shared" si="2"/>
        <v>224</v>
      </c>
      <c r="S23" s="43"/>
    </row>
    <row r="24" spans="1:19" s="1" customFormat="1" ht="20.25" customHeight="1" thickBot="1">
      <c r="A24" s="11">
        <v>21</v>
      </c>
      <c r="B24" s="189"/>
      <c r="C24" s="15" t="s">
        <v>56</v>
      </c>
      <c r="D24" s="60">
        <v>1</v>
      </c>
      <c r="E24" s="45"/>
      <c r="F24" s="294" t="s">
        <v>79</v>
      </c>
      <c r="G24" s="11"/>
      <c r="H24" s="268">
        <v>231</v>
      </c>
      <c r="I24" s="191">
        <v>180</v>
      </c>
      <c r="J24" s="269">
        <v>202</v>
      </c>
      <c r="K24" s="269">
        <v>219</v>
      </c>
      <c r="L24" s="239">
        <v>167</v>
      </c>
      <c r="M24" s="269">
        <v>215</v>
      </c>
      <c r="N24" s="231">
        <f t="shared" si="3"/>
        <v>1214</v>
      </c>
      <c r="O24" s="232">
        <f t="shared" si="4"/>
        <v>1214</v>
      </c>
      <c r="P24" s="238">
        <f t="shared" si="0"/>
        <v>202.33333333333334</v>
      </c>
      <c r="Q24" s="176">
        <f t="shared" si="1"/>
        <v>-15</v>
      </c>
      <c r="R24" s="233">
        <f t="shared" si="2"/>
        <v>231</v>
      </c>
      <c r="S24" s="43"/>
    </row>
    <row r="25" spans="1:19" ht="18.75" thickBot="1">
      <c r="A25" s="29">
        <v>22</v>
      </c>
      <c r="B25" s="192" t="s">
        <v>135</v>
      </c>
      <c r="C25" s="23" t="s">
        <v>55</v>
      </c>
      <c r="D25" s="40">
        <v>7</v>
      </c>
      <c r="E25" s="40"/>
      <c r="F25" s="212" t="s">
        <v>113</v>
      </c>
      <c r="G25" s="18"/>
      <c r="H25" s="24">
        <v>189</v>
      </c>
      <c r="I25" s="194">
        <v>220</v>
      </c>
      <c r="J25" s="190">
        <v>196</v>
      </c>
      <c r="K25" s="190">
        <v>191</v>
      </c>
      <c r="L25" s="193">
        <v>241</v>
      </c>
      <c r="M25" s="190">
        <v>175</v>
      </c>
      <c r="N25" s="231">
        <f t="shared" si="3"/>
        <v>1212</v>
      </c>
      <c r="O25" s="232">
        <f t="shared" si="4"/>
        <v>1212</v>
      </c>
      <c r="P25" s="238">
        <f t="shared" si="0"/>
        <v>202</v>
      </c>
      <c r="Q25" s="176">
        <f t="shared" si="1"/>
        <v>-17</v>
      </c>
      <c r="R25" s="233">
        <f t="shared" si="2"/>
        <v>241</v>
      </c>
      <c r="S25" s="41"/>
    </row>
    <row r="26" spans="1:19" ht="18.75" thickBot="1">
      <c r="A26" s="18">
        <v>23</v>
      </c>
      <c r="B26" s="192"/>
      <c r="C26" s="23" t="s">
        <v>40</v>
      </c>
      <c r="D26" s="61" t="s">
        <v>95</v>
      </c>
      <c r="E26" s="40"/>
      <c r="F26" s="292" t="s">
        <v>12</v>
      </c>
      <c r="G26" s="195"/>
      <c r="H26" s="196">
        <v>159</v>
      </c>
      <c r="I26" s="196">
        <v>190</v>
      </c>
      <c r="J26" s="198">
        <v>230</v>
      </c>
      <c r="K26" s="198">
        <v>204</v>
      </c>
      <c r="L26" s="199">
        <v>243</v>
      </c>
      <c r="M26" s="194">
        <v>186</v>
      </c>
      <c r="N26" s="231">
        <f t="shared" si="3"/>
        <v>1212</v>
      </c>
      <c r="O26" s="232">
        <f t="shared" si="4"/>
        <v>1212</v>
      </c>
      <c r="P26" s="238">
        <f t="shared" si="0"/>
        <v>202</v>
      </c>
      <c r="Q26" s="176">
        <f t="shared" si="1"/>
        <v>-17</v>
      </c>
      <c r="R26" s="233">
        <f t="shared" si="2"/>
        <v>243</v>
      </c>
      <c r="S26" s="41"/>
    </row>
    <row r="27" spans="1:19" ht="18.75" thickBot="1">
      <c r="A27" s="18">
        <v>24</v>
      </c>
      <c r="B27" s="192"/>
      <c r="C27" s="23" t="s">
        <v>57</v>
      </c>
      <c r="D27" s="40">
        <v>4</v>
      </c>
      <c r="E27" s="62"/>
      <c r="F27" s="212" t="s">
        <v>108</v>
      </c>
      <c r="G27" s="153"/>
      <c r="H27" s="199">
        <v>214</v>
      </c>
      <c r="I27" s="190">
        <v>190</v>
      </c>
      <c r="J27" s="198">
        <v>203</v>
      </c>
      <c r="K27" s="198">
        <v>211</v>
      </c>
      <c r="L27" s="24">
        <v>194</v>
      </c>
      <c r="M27" s="190">
        <v>195</v>
      </c>
      <c r="N27" s="231">
        <f t="shared" si="3"/>
        <v>1207</v>
      </c>
      <c r="O27" s="232">
        <f t="shared" si="4"/>
        <v>1207</v>
      </c>
      <c r="P27" s="238">
        <f t="shared" si="0"/>
        <v>201.16666666666666</v>
      </c>
      <c r="Q27" s="176">
        <f t="shared" si="1"/>
        <v>-22</v>
      </c>
      <c r="R27" s="233">
        <f t="shared" si="2"/>
        <v>214</v>
      </c>
      <c r="S27" s="41"/>
    </row>
    <row r="28" spans="1:18" ht="18.75" thickBot="1">
      <c r="A28" s="29">
        <v>25</v>
      </c>
      <c r="B28" s="192" t="s">
        <v>135</v>
      </c>
      <c r="C28" s="23" t="s">
        <v>60</v>
      </c>
      <c r="D28" s="40">
        <v>7</v>
      </c>
      <c r="E28" s="40"/>
      <c r="F28" s="212" t="s">
        <v>67</v>
      </c>
      <c r="G28" s="18"/>
      <c r="H28" s="193">
        <v>216</v>
      </c>
      <c r="I28" s="194">
        <v>200</v>
      </c>
      <c r="J28" s="190">
        <v>176</v>
      </c>
      <c r="K28" s="190">
        <v>185</v>
      </c>
      <c r="L28" s="193">
        <v>202</v>
      </c>
      <c r="M28" s="194">
        <v>224</v>
      </c>
      <c r="N28" s="231">
        <f t="shared" si="3"/>
        <v>1203</v>
      </c>
      <c r="O28" s="232">
        <f t="shared" si="4"/>
        <v>1203</v>
      </c>
      <c r="P28" s="238">
        <f t="shared" si="0"/>
        <v>200.5</v>
      </c>
      <c r="Q28" s="176">
        <f t="shared" si="1"/>
        <v>-26</v>
      </c>
      <c r="R28" s="233">
        <f t="shared" si="2"/>
        <v>224</v>
      </c>
    </row>
    <row r="29" spans="1:18" ht="18.75" thickBot="1">
      <c r="A29" s="18">
        <v>26</v>
      </c>
      <c r="B29" s="222">
        <v>5.6</v>
      </c>
      <c r="C29" s="61" t="s">
        <v>33</v>
      </c>
      <c r="D29" s="40">
        <v>5</v>
      </c>
      <c r="E29" s="188"/>
      <c r="F29" s="212" t="s">
        <v>126</v>
      </c>
      <c r="G29" s="190"/>
      <c r="H29" s="203">
        <v>186</v>
      </c>
      <c r="I29" s="190">
        <v>191</v>
      </c>
      <c r="J29" s="198">
        <v>215</v>
      </c>
      <c r="K29" s="198">
        <v>212</v>
      </c>
      <c r="L29" s="24">
        <v>181</v>
      </c>
      <c r="M29" s="190">
        <v>214</v>
      </c>
      <c r="N29" s="231">
        <f t="shared" si="3"/>
        <v>1199</v>
      </c>
      <c r="O29" s="232">
        <f t="shared" si="4"/>
        <v>1199</v>
      </c>
      <c r="P29" s="238">
        <f t="shared" si="0"/>
        <v>199.83333333333334</v>
      </c>
      <c r="Q29" s="176">
        <f t="shared" si="1"/>
        <v>-30</v>
      </c>
      <c r="R29" s="233">
        <f t="shared" si="2"/>
        <v>215</v>
      </c>
    </row>
    <row r="30" spans="1:18" ht="18.75" thickBot="1">
      <c r="A30" s="18">
        <v>27</v>
      </c>
      <c r="B30" s="222">
        <v>5</v>
      </c>
      <c r="C30" s="61" t="s">
        <v>32</v>
      </c>
      <c r="D30" s="40">
        <v>5</v>
      </c>
      <c r="E30" s="188"/>
      <c r="F30" s="212" t="s">
        <v>114</v>
      </c>
      <c r="G30" s="190"/>
      <c r="H30" s="24">
        <v>162</v>
      </c>
      <c r="I30" s="194">
        <v>236</v>
      </c>
      <c r="J30" s="190">
        <v>190</v>
      </c>
      <c r="K30" s="190">
        <v>192</v>
      </c>
      <c r="L30" s="24">
        <v>188</v>
      </c>
      <c r="M30" s="194">
        <v>226</v>
      </c>
      <c r="N30" s="231">
        <f t="shared" si="3"/>
        <v>1194</v>
      </c>
      <c r="O30" s="232">
        <f t="shared" si="4"/>
        <v>1194</v>
      </c>
      <c r="P30" s="238">
        <f t="shared" si="0"/>
        <v>199</v>
      </c>
      <c r="Q30" s="176">
        <f t="shared" si="1"/>
        <v>-35</v>
      </c>
      <c r="R30" s="233">
        <f t="shared" si="2"/>
        <v>236</v>
      </c>
    </row>
    <row r="31" spans="1:18" ht="18.75" thickBot="1">
      <c r="A31" s="29">
        <v>28</v>
      </c>
      <c r="B31" s="192">
        <v>5.6</v>
      </c>
      <c r="C31" s="23" t="s">
        <v>42</v>
      </c>
      <c r="D31" s="61" t="s">
        <v>95</v>
      </c>
      <c r="E31" s="40"/>
      <c r="F31" s="292" t="s">
        <v>49</v>
      </c>
      <c r="G31" s="195"/>
      <c r="H31" s="196">
        <v>194</v>
      </c>
      <c r="I31" s="197">
        <v>204</v>
      </c>
      <c r="J31" s="198">
        <v>200</v>
      </c>
      <c r="K31" s="198">
        <v>212</v>
      </c>
      <c r="L31" s="24">
        <v>145</v>
      </c>
      <c r="M31" s="194">
        <v>238</v>
      </c>
      <c r="N31" s="231">
        <f t="shared" si="3"/>
        <v>1193</v>
      </c>
      <c r="O31" s="232">
        <f t="shared" si="4"/>
        <v>1193</v>
      </c>
      <c r="P31" s="238">
        <f t="shared" si="0"/>
        <v>198.83333333333334</v>
      </c>
      <c r="Q31" s="176">
        <f t="shared" si="1"/>
        <v>-36</v>
      </c>
      <c r="R31" s="233">
        <f t="shared" si="2"/>
        <v>238</v>
      </c>
    </row>
    <row r="32" spans="1:18" ht="18.75" thickBot="1">
      <c r="A32" s="18">
        <v>29</v>
      </c>
      <c r="B32" s="192">
        <v>5.6</v>
      </c>
      <c r="C32" s="23" t="s">
        <v>57</v>
      </c>
      <c r="D32" s="40">
        <v>6</v>
      </c>
      <c r="E32" s="40"/>
      <c r="F32" s="212" t="s">
        <v>66</v>
      </c>
      <c r="G32" s="158"/>
      <c r="H32" s="24">
        <v>192</v>
      </c>
      <c r="I32" s="24">
        <v>191</v>
      </c>
      <c r="J32" s="24">
        <v>217</v>
      </c>
      <c r="K32" s="24">
        <v>171</v>
      </c>
      <c r="L32" s="193">
        <v>231</v>
      </c>
      <c r="M32" s="24">
        <v>179</v>
      </c>
      <c r="N32" s="231">
        <f t="shared" si="3"/>
        <v>1181</v>
      </c>
      <c r="O32" s="232">
        <f t="shared" si="4"/>
        <v>1181</v>
      </c>
      <c r="P32" s="238">
        <f t="shared" si="0"/>
        <v>196.83333333333334</v>
      </c>
      <c r="Q32" s="176">
        <f t="shared" si="1"/>
        <v>-48</v>
      </c>
      <c r="R32" s="233">
        <f t="shared" si="2"/>
        <v>231</v>
      </c>
    </row>
    <row r="33" spans="1:18" ht="18.75" thickBot="1">
      <c r="A33" s="18">
        <v>30</v>
      </c>
      <c r="B33" s="192"/>
      <c r="C33" s="23" t="s">
        <v>35</v>
      </c>
      <c r="D33" s="61" t="s">
        <v>95</v>
      </c>
      <c r="E33" s="40"/>
      <c r="F33" s="292" t="s">
        <v>65</v>
      </c>
      <c r="G33" s="195"/>
      <c r="H33" s="196">
        <v>133</v>
      </c>
      <c r="I33" s="197">
        <v>224</v>
      </c>
      <c r="J33" s="198">
        <v>200</v>
      </c>
      <c r="K33" s="190">
        <v>185</v>
      </c>
      <c r="L33" s="199">
        <v>231</v>
      </c>
      <c r="M33" s="194">
        <v>203</v>
      </c>
      <c r="N33" s="231">
        <f t="shared" si="3"/>
        <v>1176</v>
      </c>
      <c r="O33" s="232">
        <f t="shared" si="4"/>
        <v>1176</v>
      </c>
      <c r="P33" s="238">
        <f t="shared" si="0"/>
        <v>196</v>
      </c>
      <c r="Q33" s="176">
        <f t="shared" si="1"/>
        <v>-53</v>
      </c>
      <c r="R33" s="233">
        <f t="shared" si="2"/>
        <v>231</v>
      </c>
    </row>
    <row r="34" spans="1:18" ht="18.75" thickBot="1">
      <c r="A34" s="29">
        <v>31</v>
      </c>
      <c r="B34" s="192"/>
      <c r="C34" s="23" t="s">
        <v>58</v>
      </c>
      <c r="D34" s="61">
        <v>2</v>
      </c>
      <c r="E34" s="62"/>
      <c r="F34" s="293" t="s">
        <v>107</v>
      </c>
      <c r="G34" s="203">
        <v>8</v>
      </c>
      <c r="H34" s="190">
        <v>165</v>
      </c>
      <c r="I34" s="190">
        <v>188</v>
      </c>
      <c r="J34" s="190">
        <v>193</v>
      </c>
      <c r="K34" s="190">
        <v>155</v>
      </c>
      <c r="L34" s="199">
        <v>204</v>
      </c>
      <c r="M34" s="194">
        <v>218</v>
      </c>
      <c r="N34" s="231">
        <f t="shared" si="3"/>
        <v>1123</v>
      </c>
      <c r="O34" s="232">
        <f t="shared" si="4"/>
        <v>1171</v>
      </c>
      <c r="P34" s="238">
        <f t="shared" si="0"/>
        <v>187.16666666666666</v>
      </c>
      <c r="Q34" s="176">
        <f t="shared" si="1"/>
        <v>-58</v>
      </c>
      <c r="R34" s="233">
        <f t="shared" si="2"/>
        <v>218</v>
      </c>
    </row>
    <row r="35" spans="1:18" ht="18.75" thickBot="1">
      <c r="A35" s="18">
        <v>32</v>
      </c>
      <c r="B35" s="192"/>
      <c r="C35" s="23" t="s">
        <v>60</v>
      </c>
      <c r="D35" s="40">
        <v>4</v>
      </c>
      <c r="E35" s="62"/>
      <c r="F35" s="212" t="s">
        <v>123</v>
      </c>
      <c r="G35" s="74"/>
      <c r="H35" s="24">
        <v>193</v>
      </c>
      <c r="I35" s="198">
        <v>205</v>
      </c>
      <c r="J35" s="198">
        <v>247</v>
      </c>
      <c r="K35" s="190">
        <v>154</v>
      </c>
      <c r="L35" s="199">
        <v>205</v>
      </c>
      <c r="M35" s="190">
        <v>158</v>
      </c>
      <c r="N35" s="231">
        <f t="shared" si="3"/>
        <v>1162</v>
      </c>
      <c r="O35" s="232">
        <f t="shared" si="4"/>
        <v>1162</v>
      </c>
      <c r="P35" s="238">
        <f t="shared" si="0"/>
        <v>193.66666666666666</v>
      </c>
      <c r="Q35" s="176">
        <f t="shared" si="1"/>
        <v>-67</v>
      </c>
      <c r="R35" s="233">
        <f t="shared" si="2"/>
        <v>247</v>
      </c>
    </row>
    <row r="36" spans="1:18" ht="18.75" thickBot="1">
      <c r="A36" s="18">
        <v>33</v>
      </c>
      <c r="B36" s="192"/>
      <c r="C36" s="23" t="s">
        <v>39</v>
      </c>
      <c r="D36" s="61">
        <v>1</v>
      </c>
      <c r="E36" s="40"/>
      <c r="F36" s="212" t="s">
        <v>85</v>
      </c>
      <c r="G36" s="18"/>
      <c r="H36" s="24">
        <v>173</v>
      </c>
      <c r="I36" s="190">
        <v>189</v>
      </c>
      <c r="J36" s="190">
        <v>193</v>
      </c>
      <c r="K36" s="194">
        <v>236</v>
      </c>
      <c r="L36" s="193">
        <v>202</v>
      </c>
      <c r="M36" s="190">
        <v>165</v>
      </c>
      <c r="N36" s="231">
        <f t="shared" si="3"/>
        <v>1158</v>
      </c>
      <c r="O36" s="232">
        <f t="shared" si="4"/>
        <v>1158</v>
      </c>
      <c r="P36" s="238">
        <f t="shared" si="0"/>
        <v>193</v>
      </c>
      <c r="Q36" s="176">
        <f t="shared" si="1"/>
        <v>-71</v>
      </c>
      <c r="R36" s="233">
        <f t="shared" si="2"/>
        <v>236</v>
      </c>
    </row>
    <row r="37" spans="1:18" ht="18.75" thickBot="1">
      <c r="A37" s="29">
        <v>34</v>
      </c>
      <c r="B37" s="192"/>
      <c r="C37" s="23" t="s">
        <v>57</v>
      </c>
      <c r="D37" s="61" t="s">
        <v>95</v>
      </c>
      <c r="E37" s="62"/>
      <c r="F37" s="292" t="s">
        <v>47</v>
      </c>
      <c r="G37" s="195"/>
      <c r="H37" s="197">
        <v>203</v>
      </c>
      <c r="I37" s="197">
        <v>220</v>
      </c>
      <c r="J37" s="198">
        <v>201</v>
      </c>
      <c r="K37" s="190">
        <v>178</v>
      </c>
      <c r="L37" s="24">
        <v>165</v>
      </c>
      <c r="M37" s="190">
        <v>178</v>
      </c>
      <c r="N37" s="231">
        <f t="shared" si="3"/>
        <v>1145</v>
      </c>
      <c r="O37" s="232">
        <f t="shared" si="4"/>
        <v>1145</v>
      </c>
      <c r="P37" s="238">
        <f t="shared" si="0"/>
        <v>190.83333333333334</v>
      </c>
      <c r="Q37" s="176">
        <f t="shared" si="1"/>
        <v>-84</v>
      </c>
      <c r="R37" s="233">
        <f t="shared" si="2"/>
        <v>220</v>
      </c>
    </row>
    <row r="38" spans="1:18" ht="18.75" thickBot="1">
      <c r="A38" s="18">
        <v>35</v>
      </c>
      <c r="B38" s="192" t="s">
        <v>135</v>
      </c>
      <c r="C38" s="23" t="s">
        <v>41</v>
      </c>
      <c r="D38" s="40">
        <v>7</v>
      </c>
      <c r="E38" s="40"/>
      <c r="F38" s="212" t="s">
        <v>76</v>
      </c>
      <c r="G38" s="18"/>
      <c r="H38" s="193">
        <v>224</v>
      </c>
      <c r="I38" s="190">
        <v>172</v>
      </c>
      <c r="J38" s="190">
        <v>192</v>
      </c>
      <c r="K38" s="190">
        <v>172</v>
      </c>
      <c r="L38" s="24">
        <v>182</v>
      </c>
      <c r="M38" s="190">
        <v>192</v>
      </c>
      <c r="N38" s="231">
        <f t="shared" si="3"/>
        <v>1134</v>
      </c>
      <c r="O38" s="232">
        <f t="shared" si="4"/>
        <v>1134</v>
      </c>
      <c r="P38" s="238">
        <f t="shared" si="0"/>
        <v>189</v>
      </c>
      <c r="Q38" s="176">
        <f t="shared" si="1"/>
        <v>-95</v>
      </c>
      <c r="R38" s="233">
        <f t="shared" si="2"/>
        <v>224</v>
      </c>
    </row>
    <row r="39" spans="1:18" ht="18.75" thickBot="1">
      <c r="A39" s="18">
        <v>36</v>
      </c>
      <c r="B39" s="192"/>
      <c r="C39" s="23" t="s">
        <v>53</v>
      </c>
      <c r="D39" s="61" t="s">
        <v>95</v>
      </c>
      <c r="E39" s="62"/>
      <c r="F39" s="292" t="s">
        <v>72</v>
      </c>
      <c r="G39" s="195"/>
      <c r="H39" s="196">
        <v>161</v>
      </c>
      <c r="I39" s="197">
        <v>227</v>
      </c>
      <c r="J39" s="190">
        <v>180</v>
      </c>
      <c r="K39" s="190">
        <v>175</v>
      </c>
      <c r="L39" s="24">
        <v>163</v>
      </c>
      <c r="M39" s="198">
        <v>223</v>
      </c>
      <c r="N39" s="231">
        <f t="shared" si="3"/>
        <v>1129</v>
      </c>
      <c r="O39" s="232">
        <f t="shared" si="4"/>
        <v>1129</v>
      </c>
      <c r="P39" s="238">
        <f t="shared" si="0"/>
        <v>188.16666666666666</v>
      </c>
      <c r="Q39" s="176">
        <f t="shared" si="1"/>
        <v>-100</v>
      </c>
      <c r="R39" s="233">
        <f t="shared" si="2"/>
        <v>227</v>
      </c>
    </row>
    <row r="40" spans="1:18" ht="18.75" thickBot="1">
      <c r="A40" s="29">
        <v>37</v>
      </c>
      <c r="B40" s="192"/>
      <c r="C40" s="23" t="s">
        <v>54</v>
      </c>
      <c r="D40" s="40">
        <v>3</v>
      </c>
      <c r="E40" s="40"/>
      <c r="F40" s="293" t="s">
        <v>75</v>
      </c>
      <c r="G40" s="288"/>
      <c r="H40" s="199">
        <v>216</v>
      </c>
      <c r="I40" s="190">
        <v>173</v>
      </c>
      <c r="J40" s="190">
        <v>179</v>
      </c>
      <c r="K40" s="190">
        <v>170</v>
      </c>
      <c r="L40" s="199">
        <v>201</v>
      </c>
      <c r="M40" s="190">
        <v>181</v>
      </c>
      <c r="N40" s="231">
        <f t="shared" si="3"/>
        <v>1120</v>
      </c>
      <c r="O40" s="232">
        <f t="shared" si="4"/>
        <v>1120</v>
      </c>
      <c r="P40" s="238">
        <f t="shared" si="0"/>
        <v>186.66666666666666</v>
      </c>
      <c r="Q40" s="176">
        <f t="shared" si="1"/>
        <v>-109</v>
      </c>
      <c r="R40" s="233">
        <f t="shared" si="2"/>
        <v>216</v>
      </c>
    </row>
    <row r="41" spans="1:18" ht="18.75" thickBot="1">
      <c r="A41" s="18">
        <v>38</v>
      </c>
      <c r="B41" s="192"/>
      <c r="C41" s="23" t="s">
        <v>56</v>
      </c>
      <c r="D41" s="40">
        <v>6</v>
      </c>
      <c r="E41" s="40"/>
      <c r="F41" s="212" t="s">
        <v>31</v>
      </c>
      <c r="G41" s="74"/>
      <c r="H41" s="24">
        <v>184</v>
      </c>
      <c r="I41" s="24">
        <v>175</v>
      </c>
      <c r="J41" s="24">
        <v>161</v>
      </c>
      <c r="K41" s="193">
        <v>201</v>
      </c>
      <c r="L41" s="193">
        <v>215</v>
      </c>
      <c r="M41" s="24">
        <v>182</v>
      </c>
      <c r="N41" s="231">
        <f t="shared" si="3"/>
        <v>1118</v>
      </c>
      <c r="O41" s="232">
        <f t="shared" si="4"/>
        <v>1118</v>
      </c>
      <c r="P41" s="238">
        <f t="shared" si="0"/>
        <v>186.33333333333334</v>
      </c>
      <c r="Q41" s="176">
        <f t="shared" si="1"/>
        <v>-111</v>
      </c>
      <c r="R41" s="233">
        <f t="shared" si="2"/>
        <v>215</v>
      </c>
    </row>
    <row r="42" spans="1:18" ht="18.75" thickBot="1">
      <c r="A42" s="18">
        <v>39</v>
      </c>
      <c r="B42" s="192"/>
      <c r="C42" s="23" t="s">
        <v>57</v>
      </c>
      <c r="D42" s="40">
        <v>3</v>
      </c>
      <c r="E42" s="40"/>
      <c r="F42" s="212" t="s">
        <v>106</v>
      </c>
      <c r="G42" s="153"/>
      <c r="H42" s="24">
        <v>178</v>
      </c>
      <c r="I42" s="190">
        <v>175</v>
      </c>
      <c r="J42" s="190">
        <v>187</v>
      </c>
      <c r="K42" s="190">
        <v>173</v>
      </c>
      <c r="L42" s="24">
        <v>181</v>
      </c>
      <c r="M42" s="198">
        <v>207</v>
      </c>
      <c r="N42" s="231">
        <f t="shared" si="3"/>
        <v>1101</v>
      </c>
      <c r="O42" s="232">
        <f t="shared" si="4"/>
        <v>1101</v>
      </c>
      <c r="P42" s="238">
        <f t="shared" si="0"/>
        <v>183.5</v>
      </c>
      <c r="Q42" s="176">
        <f t="shared" si="1"/>
        <v>-128</v>
      </c>
      <c r="R42" s="233">
        <f t="shared" si="2"/>
        <v>207</v>
      </c>
    </row>
    <row r="43" spans="1:18" ht="18.75" thickBot="1">
      <c r="A43" s="29">
        <v>40</v>
      </c>
      <c r="B43" s="192"/>
      <c r="C43" s="23" t="s">
        <v>41</v>
      </c>
      <c r="D43" s="40">
        <v>3</v>
      </c>
      <c r="E43" s="40"/>
      <c r="F43" s="212" t="s">
        <v>112</v>
      </c>
      <c r="G43" s="153">
        <v>8</v>
      </c>
      <c r="H43" s="199">
        <v>212</v>
      </c>
      <c r="I43" s="190">
        <v>166</v>
      </c>
      <c r="J43" s="190">
        <v>191</v>
      </c>
      <c r="K43" s="190">
        <v>164</v>
      </c>
      <c r="L43" s="24">
        <v>142</v>
      </c>
      <c r="M43" s="190">
        <v>178</v>
      </c>
      <c r="N43" s="231">
        <f t="shared" si="3"/>
        <v>1053</v>
      </c>
      <c r="O43" s="232">
        <f t="shared" si="4"/>
        <v>1101</v>
      </c>
      <c r="P43" s="238">
        <f t="shared" si="0"/>
        <v>175.5</v>
      </c>
      <c r="Q43" s="176">
        <f t="shared" si="1"/>
        <v>-128</v>
      </c>
      <c r="R43" s="233">
        <f t="shared" si="2"/>
        <v>212</v>
      </c>
    </row>
    <row r="44" spans="1:18" ht="18.75" thickBot="1">
      <c r="A44" s="18">
        <v>41</v>
      </c>
      <c r="B44" s="192"/>
      <c r="C44" s="23" t="s">
        <v>39</v>
      </c>
      <c r="D44" s="61" t="s">
        <v>95</v>
      </c>
      <c r="E44" s="62"/>
      <c r="F44" s="292" t="s">
        <v>46</v>
      </c>
      <c r="G44" s="202">
        <v>8</v>
      </c>
      <c r="H44" s="24">
        <v>174</v>
      </c>
      <c r="I44" s="190">
        <v>173</v>
      </c>
      <c r="J44" s="190">
        <v>170</v>
      </c>
      <c r="K44" s="190">
        <v>146</v>
      </c>
      <c r="L44" s="24">
        <v>195</v>
      </c>
      <c r="M44" s="190">
        <v>195</v>
      </c>
      <c r="N44" s="231">
        <f t="shared" si="3"/>
        <v>1053</v>
      </c>
      <c r="O44" s="232">
        <f t="shared" si="4"/>
        <v>1101</v>
      </c>
      <c r="P44" s="238">
        <f t="shared" si="0"/>
        <v>175.5</v>
      </c>
      <c r="Q44" s="176">
        <f t="shared" si="1"/>
        <v>-128</v>
      </c>
      <c r="R44" s="233">
        <f t="shared" si="2"/>
        <v>195</v>
      </c>
    </row>
    <row r="45" spans="1:18" ht="18.75" thickBot="1">
      <c r="A45" s="18">
        <v>42</v>
      </c>
      <c r="B45" s="192"/>
      <c r="C45" s="23" t="s">
        <v>55</v>
      </c>
      <c r="D45" s="40">
        <v>3</v>
      </c>
      <c r="E45" s="40"/>
      <c r="F45" s="212" t="s">
        <v>117</v>
      </c>
      <c r="G45" s="153"/>
      <c r="H45" s="24">
        <v>188</v>
      </c>
      <c r="I45" s="190">
        <v>180</v>
      </c>
      <c r="J45" s="190">
        <v>149</v>
      </c>
      <c r="K45" s="190">
        <v>175</v>
      </c>
      <c r="L45" s="24">
        <v>193</v>
      </c>
      <c r="M45" s="198">
        <v>215</v>
      </c>
      <c r="N45" s="231">
        <f t="shared" si="3"/>
        <v>1100</v>
      </c>
      <c r="O45" s="232">
        <f t="shared" si="4"/>
        <v>1100</v>
      </c>
      <c r="P45" s="238">
        <f t="shared" si="0"/>
        <v>183.33333333333334</v>
      </c>
      <c r="Q45" s="176">
        <f t="shared" si="1"/>
        <v>-129</v>
      </c>
      <c r="R45" s="233">
        <f t="shared" si="2"/>
        <v>215</v>
      </c>
    </row>
    <row r="46" spans="1:18" ht="18.75" thickBot="1">
      <c r="A46" s="29">
        <v>43</v>
      </c>
      <c r="B46" s="192">
        <v>6</v>
      </c>
      <c r="C46" s="23" t="s">
        <v>35</v>
      </c>
      <c r="D46" s="40">
        <v>4</v>
      </c>
      <c r="E46" s="62"/>
      <c r="F46" s="293" t="s">
        <v>81</v>
      </c>
      <c r="G46" s="288"/>
      <c r="H46" s="24">
        <v>146</v>
      </c>
      <c r="I46" s="190">
        <v>175</v>
      </c>
      <c r="J46" s="198">
        <v>213</v>
      </c>
      <c r="K46" s="190">
        <v>181</v>
      </c>
      <c r="L46" s="199">
        <v>202</v>
      </c>
      <c r="M46" s="190">
        <v>183</v>
      </c>
      <c r="N46" s="231">
        <f t="shared" si="3"/>
        <v>1100</v>
      </c>
      <c r="O46" s="232">
        <f t="shared" si="4"/>
        <v>1100</v>
      </c>
      <c r="P46" s="238">
        <f t="shared" si="0"/>
        <v>183.33333333333334</v>
      </c>
      <c r="Q46" s="176">
        <f t="shared" si="1"/>
        <v>-129</v>
      </c>
      <c r="R46" s="233">
        <f t="shared" si="2"/>
        <v>213</v>
      </c>
    </row>
    <row r="47" spans="1:18" ht="18.75" thickBot="1">
      <c r="A47" s="18">
        <v>44</v>
      </c>
      <c r="B47" s="222">
        <v>5.6</v>
      </c>
      <c r="C47" s="61" t="s">
        <v>60</v>
      </c>
      <c r="D47" s="40">
        <v>5</v>
      </c>
      <c r="E47" s="188"/>
      <c r="F47" s="212" t="s">
        <v>127</v>
      </c>
      <c r="G47" s="190">
        <v>8</v>
      </c>
      <c r="H47" s="24">
        <v>164</v>
      </c>
      <c r="I47" s="190">
        <v>197</v>
      </c>
      <c r="J47" s="190">
        <v>146</v>
      </c>
      <c r="K47" s="190">
        <v>171</v>
      </c>
      <c r="L47" s="24">
        <v>188</v>
      </c>
      <c r="M47" s="190">
        <v>183</v>
      </c>
      <c r="N47" s="231">
        <f t="shared" si="3"/>
        <v>1049</v>
      </c>
      <c r="O47" s="232">
        <f t="shared" si="4"/>
        <v>1097</v>
      </c>
      <c r="P47" s="238">
        <f t="shared" si="0"/>
        <v>174.83333333333334</v>
      </c>
      <c r="Q47" s="176">
        <f t="shared" si="1"/>
        <v>-132</v>
      </c>
      <c r="R47" s="233">
        <f t="shared" si="2"/>
        <v>197</v>
      </c>
    </row>
    <row r="48" spans="1:18" ht="18.75" thickBot="1">
      <c r="A48" s="18">
        <v>45</v>
      </c>
      <c r="B48" s="192"/>
      <c r="C48" s="23" t="s">
        <v>36</v>
      </c>
      <c r="D48" s="61">
        <v>1</v>
      </c>
      <c r="E48" s="40"/>
      <c r="F48" s="212" t="s">
        <v>93</v>
      </c>
      <c r="G48" s="18"/>
      <c r="H48" s="193">
        <v>216</v>
      </c>
      <c r="I48" s="190">
        <v>166</v>
      </c>
      <c r="J48" s="190">
        <v>161</v>
      </c>
      <c r="K48" s="190">
        <v>159</v>
      </c>
      <c r="L48" s="193">
        <v>224</v>
      </c>
      <c r="M48" s="190">
        <v>164</v>
      </c>
      <c r="N48" s="231">
        <f t="shared" si="3"/>
        <v>1090</v>
      </c>
      <c r="O48" s="232">
        <f t="shared" si="4"/>
        <v>1090</v>
      </c>
      <c r="P48" s="238">
        <f t="shared" si="0"/>
        <v>181.66666666666666</v>
      </c>
      <c r="Q48" s="176">
        <f t="shared" si="1"/>
        <v>-139</v>
      </c>
      <c r="R48" s="233">
        <f t="shared" si="2"/>
        <v>224</v>
      </c>
    </row>
    <row r="49" spans="1:18" ht="18.75" thickBot="1">
      <c r="A49" s="29">
        <v>46</v>
      </c>
      <c r="B49" s="222"/>
      <c r="C49" s="61" t="s">
        <v>55</v>
      </c>
      <c r="D49" s="40">
        <v>5</v>
      </c>
      <c r="E49" s="188"/>
      <c r="F49" s="212" t="s">
        <v>111</v>
      </c>
      <c r="G49" s="190"/>
      <c r="H49" s="24">
        <v>192</v>
      </c>
      <c r="I49" s="198">
        <v>207</v>
      </c>
      <c r="J49" s="190">
        <v>192</v>
      </c>
      <c r="K49" s="190">
        <v>155</v>
      </c>
      <c r="L49" s="24">
        <v>166</v>
      </c>
      <c r="M49" s="190">
        <v>177</v>
      </c>
      <c r="N49" s="231">
        <f t="shared" si="3"/>
        <v>1089</v>
      </c>
      <c r="O49" s="232">
        <f t="shared" si="4"/>
        <v>1089</v>
      </c>
      <c r="P49" s="238">
        <f t="shared" si="0"/>
        <v>181.5</v>
      </c>
      <c r="Q49" s="176">
        <f t="shared" si="1"/>
        <v>-140</v>
      </c>
      <c r="R49" s="233">
        <f t="shared" si="2"/>
        <v>207</v>
      </c>
    </row>
    <row r="50" spans="1:18" ht="18.75" thickBot="1">
      <c r="A50" s="18">
        <v>47</v>
      </c>
      <c r="B50" s="192">
        <v>5.6</v>
      </c>
      <c r="C50" s="23" t="s">
        <v>60</v>
      </c>
      <c r="D50" s="61" t="s">
        <v>95</v>
      </c>
      <c r="E50" s="40"/>
      <c r="F50" s="292" t="s">
        <v>63</v>
      </c>
      <c r="G50" s="195"/>
      <c r="H50" s="196">
        <v>187</v>
      </c>
      <c r="I50" s="196">
        <v>176</v>
      </c>
      <c r="J50" s="198">
        <v>205</v>
      </c>
      <c r="K50" s="190">
        <v>157</v>
      </c>
      <c r="L50" s="199">
        <v>213</v>
      </c>
      <c r="M50" s="190">
        <v>149</v>
      </c>
      <c r="N50" s="231">
        <f t="shared" si="3"/>
        <v>1087</v>
      </c>
      <c r="O50" s="232">
        <f t="shared" si="4"/>
        <v>1087</v>
      </c>
      <c r="P50" s="238">
        <f t="shared" si="0"/>
        <v>181.16666666666666</v>
      </c>
      <c r="Q50" s="176">
        <f t="shared" si="1"/>
        <v>-142</v>
      </c>
      <c r="R50" s="233">
        <f t="shared" si="2"/>
        <v>213</v>
      </c>
    </row>
    <row r="51" spans="1:18" ht="18.75" thickBot="1">
      <c r="A51" s="18">
        <v>48</v>
      </c>
      <c r="B51" s="192"/>
      <c r="C51" s="23" t="s">
        <v>34</v>
      </c>
      <c r="D51" s="61">
        <v>2</v>
      </c>
      <c r="E51" s="62"/>
      <c r="F51" s="293" t="s">
        <v>109</v>
      </c>
      <c r="G51" s="203"/>
      <c r="H51" s="190">
        <v>159</v>
      </c>
      <c r="I51" s="190">
        <v>184</v>
      </c>
      <c r="J51" s="198">
        <v>226</v>
      </c>
      <c r="K51" s="190">
        <v>183</v>
      </c>
      <c r="L51" s="24">
        <v>155</v>
      </c>
      <c r="M51" s="190">
        <v>180</v>
      </c>
      <c r="N51" s="231">
        <f t="shared" si="3"/>
        <v>1087</v>
      </c>
      <c r="O51" s="232">
        <f t="shared" si="4"/>
        <v>1087</v>
      </c>
      <c r="P51" s="238">
        <f t="shared" si="0"/>
        <v>181.16666666666666</v>
      </c>
      <c r="Q51" s="176">
        <f t="shared" si="1"/>
        <v>-142</v>
      </c>
      <c r="R51" s="233">
        <f t="shared" si="2"/>
        <v>226</v>
      </c>
    </row>
    <row r="52" spans="1:18" ht="18.75" thickBot="1">
      <c r="A52" s="29">
        <v>49</v>
      </c>
      <c r="B52" s="192"/>
      <c r="C52" s="23" t="s">
        <v>33</v>
      </c>
      <c r="D52" s="40">
        <v>4</v>
      </c>
      <c r="E52" s="62"/>
      <c r="F52" s="212" t="s">
        <v>110</v>
      </c>
      <c r="G52" s="74"/>
      <c r="H52" s="24">
        <v>182</v>
      </c>
      <c r="I52" s="190">
        <v>165</v>
      </c>
      <c r="J52" s="190">
        <v>196</v>
      </c>
      <c r="K52" s="190">
        <v>180</v>
      </c>
      <c r="L52" s="24">
        <v>192</v>
      </c>
      <c r="M52" s="190">
        <v>169</v>
      </c>
      <c r="N52" s="231">
        <f t="shared" si="3"/>
        <v>1084</v>
      </c>
      <c r="O52" s="232">
        <f t="shared" si="4"/>
        <v>1084</v>
      </c>
      <c r="P52" s="238">
        <f t="shared" si="0"/>
        <v>180.66666666666666</v>
      </c>
      <c r="Q52" s="176">
        <f t="shared" si="1"/>
        <v>-145</v>
      </c>
      <c r="R52" s="233">
        <f t="shared" si="2"/>
        <v>196</v>
      </c>
    </row>
    <row r="53" spans="1:18" ht="18.75" thickBot="1">
      <c r="A53" s="18">
        <v>50</v>
      </c>
      <c r="B53" s="192"/>
      <c r="C53" s="23" t="s">
        <v>32</v>
      </c>
      <c r="D53" s="61">
        <v>2</v>
      </c>
      <c r="E53" s="62"/>
      <c r="F53" s="293" t="s">
        <v>77</v>
      </c>
      <c r="G53" s="203"/>
      <c r="H53" s="198">
        <v>203</v>
      </c>
      <c r="I53" s="198">
        <v>203</v>
      </c>
      <c r="J53" s="190">
        <v>128</v>
      </c>
      <c r="K53" s="198">
        <v>201</v>
      </c>
      <c r="L53" s="24">
        <v>146</v>
      </c>
      <c r="M53" s="190">
        <v>187</v>
      </c>
      <c r="N53" s="231">
        <f t="shared" si="3"/>
        <v>1068</v>
      </c>
      <c r="O53" s="232">
        <f t="shared" si="4"/>
        <v>1068</v>
      </c>
      <c r="P53" s="238">
        <f t="shared" si="0"/>
        <v>178</v>
      </c>
      <c r="Q53" s="176">
        <f t="shared" si="1"/>
        <v>-161</v>
      </c>
      <c r="R53" s="233">
        <f t="shared" si="2"/>
        <v>203</v>
      </c>
    </row>
    <row r="54" spans="1:18" ht="18.75" thickBot="1">
      <c r="A54" s="18">
        <v>51</v>
      </c>
      <c r="B54" s="192"/>
      <c r="C54" s="23" t="s">
        <v>41</v>
      </c>
      <c r="D54" s="61" t="s">
        <v>95</v>
      </c>
      <c r="E54" s="62"/>
      <c r="F54" s="292" t="s">
        <v>45</v>
      </c>
      <c r="G54" s="195"/>
      <c r="H54" s="196">
        <v>188</v>
      </c>
      <c r="I54" s="196">
        <v>165</v>
      </c>
      <c r="J54" s="198">
        <v>215</v>
      </c>
      <c r="K54" s="190">
        <v>166</v>
      </c>
      <c r="L54" s="24">
        <v>145</v>
      </c>
      <c r="M54" s="190">
        <v>180</v>
      </c>
      <c r="N54" s="231">
        <f t="shared" si="3"/>
        <v>1059</v>
      </c>
      <c r="O54" s="232">
        <f t="shared" si="4"/>
        <v>1059</v>
      </c>
      <c r="P54" s="238">
        <f t="shared" si="0"/>
        <v>176.5</v>
      </c>
      <c r="Q54" s="176">
        <f t="shared" si="1"/>
        <v>-170</v>
      </c>
      <c r="R54" s="233">
        <f t="shared" si="2"/>
        <v>215</v>
      </c>
    </row>
    <row r="55" spans="1:18" ht="18.75" thickBot="1">
      <c r="A55" s="29">
        <v>52</v>
      </c>
      <c r="B55" s="222"/>
      <c r="C55" s="61" t="s">
        <v>38</v>
      </c>
      <c r="D55" s="40">
        <v>5</v>
      </c>
      <c r="E55" s="188"/>
      <c r="F55" s="212" t="s">
        <v>92</v>
      </c>
      <c r="G55" s="190"/>
      <c r="H55" s="24">
        <v>166</v>
      </c>
      <c r="I55" s="190">
        <v>168</v>
      </c>
      <c r="J55" s="190">
        <v>161</v>
      </c>
      <c r="K55" s="190">
        <v>184</v>
      </c>
      <c r="L55" s="199">
        <v>210</v>
      </c>
      <c r="M55" s="190">
        <v>170</v>
      </c>
      <c r="N55" s="231">
        <f t="shared" si="3"/>
        <v>1059</v>
      </c>
      <c r="O55" s="232">
        <f t="shared" si="4"/>
        <v>1059</v>
      </c>
      <c r="P55" s="238">
        <f t="shared" si="0"/>
        <v>176.5</v>
      </c>
      <c r="Q55" s="176">
        <f t="shared" si="1"/>
        <v>-170</v>
      </c>
      <c r="R55" s="233">
        <f t="shared" si="2"/>
        <v>210</v>
      </c>
    </row>
    <row r="56" spans="1:18" ht="18.75" thickBot="1">
      <c r="A56" s="18">
        <v>53</v>
      </c>
      <c r="B56" s="192">
        <v>6</v>
      </c>
      <c r="C56" s="23" t="s">
        <v>36</v>
      </c>
      <c r="D56" s="40">
        <v>4</v>
      </c>
      <c r="E56" s="62"/>
      <c r="F56" s="212" t="s">
        <v>82</v>
      </c>
      <c r="G56" s="74">
        <v>8</v>
      </c>
      <c r="H56" s="24">
        <v>157</v>
      </c>
      <c r="I56" s="190">
        <v>167</v>
      </c>
      <c r="J56" s="190">
        <v>171</v>
      </c>
      <c r="K56" s="190">
        <v>178</v>
      </c>
      <c r="L56" s="24">
        <v>173</v>
      </c>
      <c r="M56" s="190">
        <v>162</v>
      </c>
      <c r="N56" s="231">
        <f t="shared" si="3"/>
        <v>1008</v>
      </c>
      <c r="O56" s="232">
        <f t="shared" si="4"/>
        <v>1056</v>
      </c>
      <c r="P56" s="238">
        <f t="shared" si="0"/>
        <v>168</v>
      </c>
      <c r="Q56" s="176">
        <f t="shared" si="1"/>
        <v>-173</v>
      </c>
      <c r="R56" s="233">
        <f t="shared" si="2"/>
        <v>178</v>
      </c>
    </row>
    <row r="57" spans="1:18" ht="18.75" thickBot="1">
      <c r="A57" s="18">
        <v>54</v>
      </c>
      <c r="B57" s="192"/>
      <c r="C57" s="23" t="s">
        <v>54</v>
      </c>
      <c r="D57" s="61" t="s">
        <v>95</v>
      </c>
      <c r="E57" s="62"/>
      <c r="F57" s="292" t="s">
        <v>48</v>
      </c>
      <c r="G57" s="195">
        <v>8</v>
      </c>
      <c r="H57" s="196">
        <v>166</v>
      </c>
      <c r="I57" s="196">
        <v>150</v>
      </c>
      <c r="J57" s="190">
        <v>178</v>
      </c>
      <c r="K57" s="190">
        <v>146</v>
      </c>
      <c r="L57" s="24">
        <v>191</v>
      </c>
      <c r="M57" s="190">
        <v>163</v>
      </c>
      <c r="N57" s="231">
        <f t="shared" si="3"/>
        <v>994</v>
      </c>
      <c r="O57" s="232">
        <f t="shared" si="4"/>
        <v>1042</v>
      </c>
      <c r="P57" s="238">
        <f t="shared" si="0"/>
        <v>165.66666666666666</v>
      </c>
      <c r="Q57" s="176">
        <f t="shared" si="1"/>
        <v>-187</v>
      </c>
      <c r="R57" s="233">
        <f t="shared" si="2"/>
        <v>191</v>
      </c>
    </row>
    <row r="58" spans="1:18" ht="18.75" thickBot="1">
      <c r="A58" s="29">
        <v>55</v>
      </c>
      <c r="B58" s="192">
        <v>5.6</v>
      </c>
      <c r="C58" s="23" t="s">
        <v>43</v>
      </c>
      <c r="D58" s="61" t="s">
        <v>95</v>
      </c>
      <c r="E58" s="40"/>
      <c r="F58" s="292" t="s">
        <v>64</v>
      </c>
      <c r="G58" s="195"/>
      <c r="H58" s="196">
        <v>146</v>
      </c>
      <c r="I58" s="196">
        <v>195</v>
      </c>
      <c r="J58" s="190">
        <v>166</v>
      </c>
      <c r="K58" s="190">
        <v>136</v>
      </c>
      <c r="L58" s="24">
        <v>178</v>
      </c>
      <c r="M58" s="190">
        <v>198</v>
      </c>
      <c r="N58" s="231">
        <f t="shared" si="3"/>
        <v>1019</v>
      </c>
      <c r="O58" s="232">
        <f t="shared" si="4"/>
        <v>1019</v>
      </c>
      <c r="P58" s="238">
        <f t="shared" si="0"/>
        <v>169.83333333333334</v>
      </c>
      <c r="Q58" s="176">
        <f t="shared" si="1"/>
        <v>-210</v>
      </c>
      <c r="R58" s="233">
        <f t="shared" si="2"/>
        <v>198</v>
      </c>
    </row>
    <row r="59" spans="1:18" ht="18.75" thickBot="1">
      <c r="A59" s="18">
        <v>56</v>
      </c>
      <c r="B59" s="192">
        <v>5.6</v>
      </c>
      <c r="C59" s="23" t="s">
        <v>41</v>
      </c>
      <c r="D59" s="40">
        <v>6</v>
      </c>
      <c r="E59" s="40"/>
      <c r="F59" s="212" t="s">
        <v>130</v>
      </c>
      <c r="G59" s="153"/>
      <c r="H59" s="24">
        <v>180</v>
      </c>
      <c r="I59" s="24">
        <v>172</v>
      </c>
      <c r="J59" s="24">
        <v>183</v>
      </c>
      <c r="K59" s="24">
        <v>166</v>
      </c>
      <c r="L59" s="24">
        <v>176</v>
      </c>
      <c r="M59" s="24">
        <v>131</v>
      </c>
      <c r="N59" s="231">
        <f t="shared" si="3"/>
        <v>1008</v>
      </c>
      <c r="O59" s="232">
        <f t="shared" si="4"/>
        <v>1008</v>
      </c>
      <c r="P59" s="238">
        <f t="shared" si="0"/>
        <v>168</v>
      </c>
      <c r="Q59" s="176">
        <f t="shared" si="1"/>
        <v>-221</v>
      </c>
      <c r="R59" s="233">
        <f t="shared" si="2"/>
        <v>183</v>
      </c>
    </row>
    <row r="60" spans="1:18" ht="18.75" thickBot="1">
      <c r="A60" s="18">
        <v>57</v>
      </c>
      <c r="B60" s="192"/>
      <c r="C60" s="23" t="s">
        <v>34</v>
      </c>
      <c r="D60" s="61" t="s">
        <v>95</v>
      </c>
      <c r="E60" s="62"/>
      <c r="F60" s="292" t="s">
        <v>73</v>
      </c>
      <c r="G60" s="195"/>
      <c r="H60" s="196">
        <v>150</v>
      </c>
      <c r="I60" s="190">
        <v>134</v>
      </c>
      <c r="J60" s="198">
        <v>213</v>
      </c>
      <c r="K60" s="190">
        <v>184</v>
      </c>
      <c r="L60" s="24">
        <v>138</v>
      </c>
      <c r="M60" s="190">
        <v>173</v>
      </c>
      <c r="N60" s="231">
        <f t="shared" si="3"/>
        <v>992</v>
      </c>
      <c r="O60" s="232">
        <f t="shared" si="4"/>
        <v>992</v>
      </c>
      <c r="P60" s="238">
        <f t="shared" si="0"/>
        <v>165.33333333333334</v>
      </c>
      <c r="Q60" s="176">
        <f t="shared" si="1"/>
        <v>-237</v>
      </c>
      <c r="R60" s="233">
        <f t="shared" si="2"/>
        <v>213</v>
      </c>
    </row>
    <row r="61" spans="1:18" ht="18.75" thickBot="1">
      <c r="A61" s="29">
        <v>58</v>
      </c>
      <c r="B61" s="192">
        <v>5.6</v>
      </c>
      <c r="C61" s="23" t="s">
        <v>54</v>
      </c>
      <c r="D61" s="61">
        <v>1</v>
      </c>
      <c r="E61" s="40"/>
      <c r="F61" s="212" t="s">
        <v>62</v>
      </c>
      <c r="G61" s="18"/>
      <c r="H61" s="24">
        <v>191</v>
      </c>
      <c r="I61" s="190">
        <v>148</v>
      </c>
      <c r="J61" s="190">
        <v>154</v>
      </c>
      <c r="K61" s="190">
        <v>178</v>
      </c>
      <c r="L61" s="24">
        <v>158</v>
      </c>
      <c r="M61" s="191">
        <v>162</v>
      </c>
      <c r="N61" s="231">
        <f t="shared" si="3"/>
        <v>991</v>
      </c>
      <c r="O61" s="232">
        <f t="shared" si="4"/>
        <v>991</v>
      </c>
      <c r="P61" s="238">
        <f t="shared" si="0"/>
        <v>165.16666666666666</v>
      </c>
      <c r="Q61" s="176">
        <f t="shared" si="1"/>
        <v>-238</v>
      </c>
      <c r="R61" s="233">
        <f t="shared" si="2"/>
        <v>191</v>
      </c>
    </row>
    <row r="62" spans="1:18" ht="18.75" thickBot="1">
      <c r="A62" s="18">
        <v>59</v>
      </c>
      <c r="B62" s="192"/>
      <c r="C62" s="23" t="s">
        <v>37</v>
      </c>
      <c r="D62" s="61" t="s">
        <v>95</v>
      </c>
      <c r="E62" s="62"/>
      <c r="F62" s="292" t="s">
        <v>68</v>
      </c>
      <c r="G62" s="195"/>
      <c r="H62" s="196">
        <v>159</v>
      </c>
      <c r="I62" s="196">
        <v>176</v>
      </c>
      <c r="J62" s="190">
        <v>168</v>
      </c>
      <c r="K62" s="190">
        <v>159</v>
      </c>
      <c r="L62" s="24">
        <v>181</v>
      </c>
      <c r="M62" s="190">
        <v>125</v>
      </c>
      <c r="N62" s="231">
        <f t="shared" si="3"/>
        <v>968</v>
      </c>
      <c r="O62" s="232">
        <f t="shared" si="4"/>
        <v>968</v>
      </c>
      <c r="P62" s="238">
        <f t="shared" si="0"/>
        <v>161.33333333333334</v>
      </c>
      <c r="Q62" s="176">
        <f t="shared" si="1"/>
        <v>-261</v>
      </c>
      <c r="R62" s="233">
        <f t="shared" si="2"/>
        <v>181</v>
      </c>
    </row>
    <row r="63" spans="1:18" ht="18.75" thickBot="1">
      <c r="A63" s="18">
        <v>60</v>
      </c>
      <c r="B63" s="192"/>
      <c r="C63" s="23" t="s">
        <v>60</v>
      </c>
      <c r="D63" s="61">
        <v>1</v>
      </c>
      <c r="E63" s="40"/>
      <c r="F63" s="212" t="s">
        <v>78</v>
      </c>
      <c r="G63" s="18"/>
      <c r="H63" s="24">
        <v>153</v>
      </c>
      <c r="I63" s="190">
        <v>173</v>
      </c>
      <c r="J63" s="190">
        <v>134</v>
      </c>
      <c r="K63" s="190">
        <v>148</v>
      </c>
      <c r="L63" s="24">
        <v>153</v>
      </c>
      <c r="M63" s="191">
        <v>144</v>
      </c>
      <c r="N63" s="231">
        <f t="shared" si="3"/>
        <v>905</v>
      </c>
      <c r="O63" s="232">
        <f t="shared" si="4"/>
        <v>905</v>
      </c>
      <c r="P63" s="238">
        <f t="shared" si="0"/>
        <v>150.83333333333334</v>
      </c>
      <c r="Q63" s="176">
        <f t="shared" si="1"/>
        <v>-324</v>
      </c>
      <c r="R63" s="233">
        <f t="shared" si="2"/>
        <v>173</v>
      </c>
    </row>
    <row r="64" spans="1:18" ht="18.75" thickBot="1">
      <c r="A64" s="302">
        <v>61</v>
      </c>
      <c r="B64" s="303"/>
      <c r="C64" s="243" t="s">
        <v>38</v>
      </c>
      <c r="D64" s="304">
        <v>6</v>
      </c>
      <c r="E64" s="304"/>
      <c r="F64" s="307" t="s">
        <v>131</v>
      </c>
      <c r="G64" s="305"/>
      <c r="H64" s="332">
        <v>205</v>
      </c>
      <c r="I64" s="306">
        <v>113</v>
      </c>
      <c r="J64" s="306">
        <v>144</v>
      </c>
      <c r="K64" s="306">
        <v>110</v>
      </c>
      <c r="L64" s="306">
        <v>136</v>
      </c>
      <c r="M64" s="306">
        <v>142</v>
      </c>
      <c r="N64" s="231">
        <f t="shared" si="3"/>
        <v>850</v>
      </c>
      <c r="O64" s="232">
        <f t="shared" si="4"/>
        <v>850</v>
      </c>
      <c r="P64" s="238">
        <f t="shared" si="0"/>
        <v>141.66666666666666</v>
      </c>
      <c r="Q64" s="176">
        <f t="shared" si="1"/>
        <v>-379</v>
      </c>
      <c r="R64" s="233">
        <f t="shared" si="2"/>
        <v>205</v>
      </c>
    </row>
    <row r="65" spans="1:18" ht="18">
      <c r="A65" s="18">
        <v>62</v>
      </c>
      <c r="B65" s="192"/>
      <c r="C65" s="23" t="s">
        <v>32</v>
      </c>
      <c r="D65" s="40">
        <v>6</v>
      </c>
      <c r="E65" s="40"/>
      <c r="F65" s="212" t="s">
        <v>133</v>
      </c>
      <c r="G65" s="153"/>
      <c r="H65" s="24">
        <v>166</v>
      </c>
      <c r="I65" s="24">
        <v>106</v>
      </c>
      <c r="J65" s="24">
        <v>121</v>
      </c>
      <c r="K65" s="24">
        <v>131</v>
      </c>
      <c r="L65" s="24">
        <v>129</v>
      </c>
      <c r="M65" s="24">
        <v>98</v>
      </c>
      <c r="N65" s="231">
        <f t="shared" si="3"/>
        <v>751</v>
      </c>
      <c r="O65" s="232">
        <f t="shared" si="4"/>
        <v>751</v>
      </c>
      <c r="P65" s="238">
        <f t="shared" si="0"/>
        <v>125.16666666666667</v>
      </c>
      <c r="Q65" s="176">
        <f t="shared" si="1"/>
        <v>-478</v>
      </c>
      <c r="R65" s="233">
        <f t="shared" si="2"/>
        <v>166</v>
      </c>
    </row>
  </sheetData>
  <sheetProtection selectLockedCells="1" selectUnlockedCells="1"/>
  <mergeCells count="1">
    <mergeCell ref="A2:F2"/>
  </mergeCells>
  <printOptions/>
  <pageMargins left="0.44" right="0.14" top="0.18" bottom="0.29" header="0.12" footer="0.28"/>
  <pageSetup fitToHeight="1" fitToWidth="1" horizontalDpi="300" verticalDpi="300" orientation="portrait" paperSize="9" scale="62" r:id="rId2"/>
  <rowBreaks count="1" manualBreakCount="1">
    <brk id="24" max="255" man="1"/>
  </rowBreaks>
  <drawing r:id="rId1"/>
</worksheet>
</file>

<file path=xl/worksheets/sheet11.xml><?xml version="1.0" encoding="utf-8"?>
<worksheet xmlns="http://schemas.openxmlformats.org/spreadsheetml/2006/main" xmlns:r="http://schemas.openxmlformats.org/officeDocument/2006/relationships">
  <sheetPr codeName="Sheet30">
    <tabColor indexed="12"/>
  </sheetPr>
  <dimension ref="A2:R62"/>
  <sheetViews>
    <sheetView view="pageBreakPreview" zoomScale="75" zoomScaleNormal="75" zoomScaleSheetLayoutView="75" workbookViewId="0" topLeftCell="A1">
      <selection activeCell="F35" activeCellId="1" sqref="F8:G8 F35:G35"/>
    </sheetView>
  </sheetViews>
  <sheetFormatPr defaultColWidth="9.140625" defaultRowHeight="12.75"/>
  <cols>
    <col min="1" max="1" width="4.28125" style="3" customWidth="1"/>
    <col min="2" max="2" width="7.00390625" style="3" customWidth="1"/>
    <col min="3" max="3" width="4.28125" style="3" customWidth="1"/>
    <col min="4" max="4" width="4.00390625" style="3" bestFit="1" customWidth="1"/>
    <col min="5" max="5" width="3.57421875" style="58" customWidth="1"/>
    <col min="6" max="6" width="28.7109375" style="5" customWidth="1"/>
    <col min="7" max="7" width="4.57421875" style="80" bestFit="1" customWidth="1"/>
    <col min="8" max="9" width="7.57421875" style="3" bestFit="1" customWidth="1"/>
    <col min="10" max="12" width="6.421875" style="7" customWidth="1"/>
    <col min="13" max="13" width="6.57421875" style="7" customWidth="1"/>
    <col min="14" max="14" width="8.57421875" style="8" customWidth="1"/>
    <col min="15" max="15" width="14.28125" style="7" customWidth="1"/>
    <col min="16" max="16" width="9.28125" style="7" bestFit="1" customWidth="1"/>
  </cols>
  <sheetData>
    <row r="1" ht="144.75" customHeight="1"/>
    <row r="2" spans="1:16" ht="40.5" customHeight="1">
      <c r="A2" s="323" t="s">
        <v>24</v>
      </c>
      <c r="B2" s="323"/>
      <c r="C2" s="323"/>
      <c r="D2" s="323"/>
      <c r="E2" s="323"/>
      <c r="F2" s="324"/>
      <c r="G2" s="324"/>
      <c r="H2" s="324"/>
      <c r="I2" s="324"/>
      <c r="J2" s="324"/>
      <c r="K2" s="324"/>
      <c r="L2" s="324"/>
      <c r="M2" s="324"/>
      <c r="N2" s="324"/>
      <c r="O2" s="324"/>
      <c r="P2" s="324"/>
    </row>
    <row r="3" spans="1:16" ht="40.5" customHeight="1">
      <c r="A3" s="325" t="s">
        <v>25</v>
      </c>
      <c r="B3" s="325"/>
      <c r="C3" s="325"/>
      <c r="D3" s="325"/>
      <c r="E3" s="325"/>
      <c r="F3" s="326"/>
      <c r="G3" s="326"/>
      <c r="H3" s="326"/>
      <c r="I3" s="326"/>
      <c r="J3" s="326"/>
      <c r="K3" s="326"/>
      <c r="L3" s="326"/>
      <c r="M3" s="326"/>
      <c r="N3" s="326"/>
      <c r="O3" s="326"/>
      <c r="P3" s="326"/>
    </row>
    <row r="4" spans="1:16" ht="39.75" customHeight="1">
      <c r="A4" s="327" t="s">
        <v>21</v>
      </c>
      <c r="B4" s="328"/>
      <c r="C4" s="328"/>
      <c r="D4" s="328"/>
      <c r="E4" s="328"/>
      <c r="F4" s="329"/>
      <c r="G4" s="329"/>
      <c r="H4" s="329"/>
      <c r="I4" s="329"/>
      <c r="J4" s="329"/>
      <c r="K4" s="329"/>
      <c r="L4" s="329"/>
      <c r="M4" s="329"/>
      <c r="N4" s="329"/>
      <c r="O4" s="329"/>
      <c r="P4" s="330"/>
    </row>
    <row r="5" ht="3" customHeight="1"/>
    <row r="6" spans="1:15" ht="38.25" customHeight="1">
      <c r="A6" s="321" t="s">
        <v>23</v>
      </c>
      <c r="B6" s="321"/>
      <c r="C6" s="321"/>
      <c r="D6" s="321"/>
      <c r="E6" s="321"/>
      <c r="F6" s="322"/>
      <c r="H6" s="12"/>
      <c r="O6" s="47" t="s">
        <v>22</v>
      </c>
    </row>
    <row r="7" spans="1:16" s="2" customFormat="1" ht="71.25">
      <c r="A7" s="157" t="s">
        <v>16</v>
      </c>
      <c r="B7" s="219" t="s">
        <v>30</v>
      </c>
      <c r="C7" s="157" t="s">
        <v>17</v>
      </c>
      <c r="D7" s="220" t="s">
        <v>9</v>
      </c>
      <c r="E7" s="157" t="s">
        <v>19</v>
      </c>
      <c r="F7" s="156" t="s">
        <v>5</v>
      </c>
      <c r="G7" s="157" t="s">
        <v>8</v>
      </c>
      <c r="H7" s="156" t="s">
        <v>0</v>
      </c>
      <c r="I7" s="156" t="s">
        <v>1</v>
      </c>
      <c r="J7" s="156" t="s">
        <v>6</v>
      </c>
      <c r="K7" s="156" t="s">
        <v>7</v>
      </c>
      <c r="L7" s="48" t="s">
        <v>13</v>
      </c>
      <c r="M7" s="156" t="s">
        <v>14</v>
      </c>
      <c r="N7" s="270" t="s">
        <v>3</v>
      </c>
      <c r="O7" s="271" t="s">
        <v>11</v>
      </c>
      <c r="P7" s="48" t="s">
        <v>28</v>
      </c>
    </row>
    <row r="8" spans="1:16" s="2" customFormat="1" ht="19.5">
      <c r="A8" s="18">
        <v>2</v>
      </c>
      <c r="B8" s="63" t="s">
        <v>135</v>
      </c>
      <c r="C8" s="23" t="s">
        <v>55</v>
      </c>
      <c r="D8" s="40">
        <v>7</v>
      </c>
      <c r="E8" s="40"/>
      <c r="F8" s="313" t="s">
        <v>113</v>
      </c>
      <c r="G8" s="18"/>
      <c r="H8" s="54">
        <v>189</v>
      </c>
      <c r="I8" s="81">
        <v>220</v>
      </c>
      <c r="J8" s="55">
        <v>196</v>
      </c>
      <c r="K8" s="55">
        <v>191</v>
      </c>
      <c r="L8" s="116">
        <v>241</v>
      </c>
      <c r="M8" s="55">
        <v>175</v>
      </c>
      <c r="N8" s="25">
        <f aca="true" t="shared" si="0" ref="N8:N32">SUM(H8:M8)</f>
        <v>1212</v>
      </c>
      <c r="O8" s="26">
        <f aca="true" t="shared" si="1" ref="O8:O32">COUNT(H8:M8)*G8+N8</f>
        <v>1212</v>
      </c>
      <c r="P8" s="314">
        <f aca="true" t="shared" si="2" ref="P8:P32">L8+G8</f>
        <v>241</v>
      </c>
    </row>
    <row r="9" spans="1:16" s="2" customFormat="1" ht="20.25" customHeight="1">
      <c r="A9" s="18">
        <v>1</v>
      </c>
      <c r="B9" s="63">
        <v>5.6</v>
      </c>
      <c r="C9" s="23" t="s">
        <v>57</v>
      </c>
      <c r="D9" s="40">
        <v>6</v>
      </c>
      <c r="E9" s="40"/>
      <c r="F9" s="212" t="s">
        <v>66</v>
      </c>
      <c r="G9" s="158"/>
      <c r="H9" s="54">
        <v>192</v>
      </c>
      <c r="I9" s="54">
        <v>191</v>
      </c>
      <c r="J9" s="112">
        <v>217</v>
      </c>
      <c r="K9" s="54">
        <v>171</v>
      </c>
      <c r="L9" s="112">
        <v>231</v>
      </c>
      <c r="M9" s="54">
        <v>179</v>
      </c>
      <c r="N9" s="25">
        <f t="shared" si="0"/>
        <v>1181</v>
      </c>
      <c r="O9" s="26">
        <f t="shared" si="1"/>
        <v>1181</v>
      </c>
      <c r="P9" s="49">
        <f t="shared" si="2"/>
        <v>231</v>
      </c>
    </row>
    <row r="10" spans="1:16" s="17" customFormat="1" ht="20.25" customHeight="1">
      <c r="A10" s="29">
        <v>3</v>
      </c>
      <c r="B10" s="240">
        <v>5.6</v>
      </c>
      <c r="C10" s="61" t="s">
        <v>51</v>
      </c>
      <c r="D10" s="40">
        <v>5</v>
      </c>
      <c r="E10" s="188"/>
      <c r="F10" s="212" t="s">
        <v>108</v>
      </c>
      <c r="G10" s="55"/>
      <c r="H10" s="54">
        <v>148</v>
      </c>
      <c r="I10" s="55">
        <v>145</v>
      </c>
      <c r="J10" s="55">
        <v>166</v>
      </c>
      <c r="K10" s="111">
        <v>223</v>
      </c>
      <c r="L10" s="112">
        <v>229</v>
      </c>
      <c r="M10" s="111">
        <v>214</v>
      </c>
      <c r="N10" s="25">
        <f t="shared" si="0"/>
        <v>1125</v>
      </c>
      <c r="O10" s="26">
        <f t="shared" si="1"/>
        <v>1125</v>
      </c>
      <c r="P10" s="49">
        <f t="shared" si="2"/>
        <v>229</v>
      </c>
    </row>
    <row r="11" spans="1:16" s="2" customFormat="1" ht="20.25" customHeight="1">
      <c r="A11" s="18">
        <v>4</v>
      </c>
      <c r="B11" s="214">
        <v>5.6</v>
      </c>
      <c r="C11" s="23" t="s">
        <v>40</v>
      </c>
      <c r="D11" s="40">
        <v>3</v>
      </c>
      <c r="E11" s="40"/>
      <c r="F11" s="212" t="s">
        <v>47</v>
      </c>
      <c r="G11" s="153"/>
      <c r="H11" s="24">
        <v>152</v>
      </c>
      <c r="I11" s="55">
        <v>194</v>
      </c>
      <c r="J11" s="55">
        <v>173</v>
      </c>
      <c r="K11" s="111">
        <v>206</v>
      </c>
      <c r="L11" s="112">
        <v>213</v>
      </c>
      <c r="M11" s="55">
        <v>176</v>
      </c>
      <c r="N11" s="25">
        <f t="shared" si="0"/>
        <v>1114</v>
      </c>
      <c r="O11" s="26">
        <f t="shared" si="1"/>
        <v>1114</v>
      </c>
      <c r="P11" s="49">
        <f t="shared" si="2"/>
        <v>213</v>
      </c>
    </row>
    <row r="12" spans="1:16" s="2" customFormat="1" ht="20.25" customHeight="1">
      <c r="A12" s="18">
        <v>5</v>
      </c>
      <c r="B12" s="63">
        <v>5.6</v>
      </c>
      <c r="C12" s="23" t="s">
        <v>60</v>
      </c>
      <c r="D12" s="40" t="s">
        <v>95</v>
      </c>
      <c r="E12" s="40"/>
      <c r="F12" s="289" t="s">
        <v>63</v>
      </c>
      <c r="G12" s="108"/>
      <c r="H12" s="77">
        <v>187</v>
      </c>
      <c r="I12" s="77">
        <v>176</v>
      </c>
      <c r="J12" s="81">
        <v>205</v>
      </c>
      <c r="K12" s="55">
        <v>157</v>
      </c>
      <c r="L12" s="116">
        <v>213</v>
      </c>
      <c r="M12" s="55">
        <v>149</v>
      </c>
      <c r="N12" s="25">
        <f t="shared" si="0"/>
        <v>1087</v>
      </c>
      <c r="O12" s="26">
        <f t="shared" si="1"/>
        <v>1087</v>
      </c>
      <c r="P12" s="49">
        <f t="shared" si="2"/>
        <v>213</v>
      </c>
    </row>
    <row r="13" spans="1:16" s="2" customFormat="1" ht="20.25" customHeight="1">
      <c r="A13" s="29">
        <v>6</v>
      </c>
      <c r="B13" s="63">
        <v>5.6</v>
      </c>
      <c r="C13" s="23" t="s">
        <v>51</v>
      </c>
      <c r="D13" s="40" t="s">
        <v>95</v>
      </c>
      <c r="E13" s="62"/>
      <c r="F13" s="289" t="s">
        <v>67</v>
      </c>
      <c r="G13" s="108"/>
      <c r="H13" s="76">
        <v>210</v>
      </c>
      <c r="I13" s="77">
        <v>165</v>
      </c>
      <c r="J13" s="55">
        <v>181</v>
      </c>
      <c r="K13" s="55">
        <v>185</v>
      </c>
      <c r="L13" s="116">
        <v>211</v>
      </c>
      <c r="M13" s="55">
        <v>175</v>
      </c>
      <c r="N13" s="25">
        <f t="shared" si="0"/>
        <v>1127</v>
      </c>
      <c r="O13" s="26">
        <f t="shared" si="1"/>
        <v>1127</v>
      </c>
      <c r="P13" s="49">
        <f t="shared" si="2"/>
        <v>211</v>
      </c>
    </row>
    <row r="14" spans="1:16" s="2" customFormat="1" ht="20.25" customHeight="1">
      <c r="A14" s="18">
        <v>7</v>
      </c>
      <c r="B14" s="63" t="s">
        <v>135</v>
      </c>
      <c r="C14" s="23" t="s">
        <v>60</v>
      </c>
      <c r="D14" s="40">
        <v>7</v>
      </c>
      <c r="E14" s="40"/>
      <c r="F14" s="212" t="s">
        <v>67</v>
      </c>
      <c r="G14" s="18"/>
      <c r="H14" s="116">
        <v>216</v>
      </c>
      <c r="I14" s="81">
        <v>200</v>
      </c>
      <c r="J14" s="55">
        <v>176</v>
      </c>
      <c r="K14" s="55">
        <v>185</v>
      </c>
      <c r="L14" s="116">
        <v>202</v>
      </c>
      <c r="M14" s="81">
        <v>224</v>
      </c>
      <c r="N14" s="25">
        <f t="shared" si="0"/>
        <v>1203</v>
      </c>
      <c r="O14" s="26">
        <f t="shared" si="1"/>
        <v>1203</v>
      </c>
      <c r="P14" s="49">
        <f t="shared" si="2"/>
        <v>202</v>
      </c>
    </row>
    <row r="15" spans="1:16" s="2" customFormat="1" ht="20.25" customHeight="1">
      <c r="A15" s="18">
        <v>8</v>
      </c>
      <c r="B15" s="240">
        <v>5</v>
      </c>
      <c r="C15" s="61" t="s">
        <v>32</v>
      </c>
      <c r="D15" s="40">
        <v>5</v>
      </c>
      <c r="E15" s="188"/>
      <c r="F15" s="212" t="s">
        <v>114</v>
      </c>
      <c r="G15" s="55"/>
      <c r="H15" s="54">
        <v>162</v>
      </c>
      <c r="I15" s="111">
        <v>236</v>
      </c>
      <c r="J15" s="55">
        <v>190</v>
      </c>
      <c r="K15" s="55">
        <v>192</v>
      </c>
      <c r="L15" s="54">
        <v>188</v>
      </c>
      <c r="M15" s="111">
        <v>226</v>
      </c>
      <c r="N15" s="25">
        <f t="shared" si="0"/>
        <v>1194</v>
      </c>
      <c r="O15" s="26">
        <f t="shared" si="1"/>
        <v>1194</v>
      </c>
      <c r="P15" s="49">
        <f t="shared" si="2"/>
        <v>188</v>
      </c>
    </row>
    <row r="16" spans="1:16" s="2" customFormat="1" ht="20.25" customHeight="1">
      <c r="A16" s="29">
        <v>9</v>
      </c>
      <c r="B16" s="240">
        <v>5.6</v>
      </c>
      <c r="C16" s="61" t="s">
        <v>60</v>
      </c>
      <c r="D16" s="40">
        <v>5</v>
      </c>
      <c r="E16" s="188"/>
      <c r="F16" s="212" t="s">
        <v>127</v>
      </c>
      <c r="G16" s="55">
        <v>8</v>
      </c>
      <c r="H16" s="54">
        <v>164</v>
      </c>
      <c r="I16" s="55">
        <v>197</v>
      </c>
      <c r="J16" s="55">
        <v>146</v>
      </c>
      <c r="K16" s="55">
        <v>171</v>
      </c>
      <c r="L16" s="54">
        <v>188</v>
      </c>
      <c r="M16" s="55">
        <v>183</v>
      </c>
      <c r="N16" s="25">
        <f t="shared" si="0"/>
        <v>1049</v>
      </c>
      <c r="O16" s="26">
        <f t="shared" si="1"/>
        <v>1097</v>
      </c>
      <c r="P16" s="79">
        <f t="shared" si="2"/>
        <v>196</v>
      </c>
    </row>
    <row r="17" spans="1:16" s="2" customFormat="1" ht="20.25" customHeight="1">
      <c r="A17" s="18">
        <v>10</v>
      </c>
      <c r="B17" s="63">
        <v>5.6</v>
      </c>
      <c r="C17" s="23" t="s">
        <v>94</v>
      </c>
      <c r="D17" s="40">
        <v>6</v>
      </c>
      <c r="E17" s="40"/>
      <c r="F17" s="212" t="s">
        <v>67</v>
      </c>
      <c r="G17" s="50"/>
      <c r="H17" s="54">
        <v>162</v>
      </c>
      <c r="I17" s="112">
        <v>205</v>
      </c>
      <c r="J17" s="54">
        <v>132</v>
      </c>
      <c r="K17" s="112">
        <v>223</v>
      </c>
      <c r="L17" s="54">
        <v>185</v>
      </c>
      <c r="M17" s="112">
        <v>239</v>
      </c>
      <c r="N17" s="25">
        <f t="shared" si="0"/>
        <v>1146</v>
      </c>
      <c r="O17" s="26">
        <f t="shared" si="1"/>
        <v>1146</v>
      </c>
      <c r="P17" s="49">
        <f t="shared" si="2"/>
        <v>185</v>
      </c>
    </row>
    <row r="18" spans="1:16" s="2" customFormat="1" ht="20.25" customHeight="1">
      <c r="A18" s="18">
        <v>11</v>
      </c>
      <c r="B18" s="63" t="s">
        <v>135</v>
      </c>
      <c r="C18" s="23" t="s">
        <v>41</v>
      </c>
      <c r="D18" s="40">
        <v>7</v>
      </c>
      <c r="E18" s="40"/>
      <c r="F18" s="212" t="s">
        <v>76</v>
      </c>
      <c r="G18" s="18"/>
      <c r="H18" s="116">
        <v>224</v>
      </c>
      <c r="I18" s="55">
        <v>172</v>
      </c>
      <c r="J18" s="55">
        <v>192</v>
      </c>
      <c r="K18" s="55">
        <v>172</v>
      </c>
      <c r="L18" s="54">
        <v>182</v>
      </c>
      <c r="M18" s="55">
        <v>192</v>
      </c>
      <c r="N18" s="25">
        <f t="shared" si="0"/>
        <v>1134</v>
      </c>
      <c r="O18" s="26">
        <f t="shared" si="1"/>
        <v>1134</v>
      </c>
      <c r="P18" s="49">
        <f t="shared" si="2"/>
        <v>182</v>
      </c>
    </row>
    <row r="19" spans="1:16" s="2" customFormat="1" ht="20.25" customHeight="1">
      <c r="A19" s="18">
        <v>12</v>
      </c>
      <c r="B19" s="240">
        <v>5.6</v>
      </c>
      <c r="C19" s="61" t="s">
        <v>33</v>
      </c>
      <c r="D19" s="40">
        <v>5</v>
      </c>
      <c r="E19" s="188"/>
      <c r="F19" s="212" t="s">
        <v>126</v>
      </c>
      <c r="G19" s="55"/>
      <c r="H19" s="56">
        <v>186</v>
      </c>
      <c r="I19" s="55">
        <v>191</v>
      </c>
      <c r="J19" s="111">
        <v>215</v>
      </c>
      <c r="K19" s="111">
        <v>212</v>
      </c>
      <c r="L19" s="54">
        <v>181</v>
      </c>
      <c r="M19" s="111">
        <v>214</v>
      </c>
      <c r="N19" s="25">
        <f t="shared" si="0"/>
        <v>1199</v>
      </c>
      <c r="O19" s="26">
        <f t="shared" si="1"/>
        <v>1199</v>
      </c>
      <c r="P19" s="49">
        <f t="shared" si="2"/>
        <v>181</v>
      </c>
    </row>
    <row r="20" spans="1:16" s="2" customFormat="1" ht="20.25" customHeight="1">
      <c r="A20" s="29">
        <v>13</v>
      </c>
      <c r="B20" s="63">
        <v>5.6</v>
      </c>
      <c r="C20" s="23" t="s">
        <v>43</v>
      </c>
      <c r="D20" s="61">
        <v>1</v>
      </c>
      <c r="E20" s="40"/>
      <c r="F20" s="290" t="s">
        <v>63</v>
      </c>
      <c r="G20" s="18"/>
      <c r="H20" s="54">
        <v>167</v>
      </c>
      <c r="I20" s="55">
        <v>146</v>
      </c>
      <c r="J20" s="111">
        <v>200</v>
      </c>
      <c r="K20" s="55">
        <v>147</v>
      </c>
      <c r="L20" s="54">
        <v>180</v>
      </c>
      <c r="M20" s="55">
        <v>157</v>
      </c>
      <c r="N20" s="25">
        <f t="shared" si="0"/>
        <v>997</v>
      </c>
      <c r="O20" s="26">
        <f t="shared" si="1"/>
        <v>997</v>
      </c>
      <c r="P20" s="49">
        <f t="shared" si="2"/>
        <v>180</v>
      </c>
    </row>
    <row r="21" spans="1:16" s="2" customFormat="1" ht="20.25" customHeight="1">
      <c r="A21" s="18">
        <v>14</v>
      </c>
      <c r="B21" s="63">
        <v>5.6</v>
      </c>
      <c r="C21" s="23" t="s">
        <v>43</v>
      </c>
      <c r="D21" s="40" t="s">
        <v>95</v>
      </c>
      <c r="E21" s="40"/>
      <c r="F21" s="289" t="s">
        <v>64</v>
      </c>
      <c r="G21" s="108"/>
      <c r="H21" s="77">
        <v>146</v>
      </c>
      <c r="I21" s="77">
        <v>195</v>
      </c>
      <c r="J21" s="55">
        <v>166</v>
      </c>
      <c r="K21" s="55">
        <v>136</v>
      </c>
      <c r="L21" s="54">
        <v>178</v>
      </c>
      <c r="M21" s="55">
        <v>198</v>
      </c>
      <c r="N21" s="25">
        <f t="shared" si="0"/>
        <v>1019</v>
      </c>
      <c r="O21" s="26">
        <f t="shared" si="1"/>
        <v>1019</v>
      </c>
      <c r="P21" s="49">
        <f t="shared" si="2"/>
        <v>178</v>
      </c>
    </row>
    <row r="22" spans="1:16" s="2" customFormat="1" ht="20.25" customHeight="1">
      <c r="A22" s="18">
        <v>15</v>
      </c>
      <c r="B22" s="63">
        <v>5.6</v>
      </c>
      <c r="C22" s="23" t="s">
        <v>41</v>
      </c>
      <c r="D22" s="40">
        <v>6</v>
      </c>
      <c r="E22" s="40"/>
      <c r="F22" s="212" t="s">
        <v>130</v>
      </c>
      <c r="G22" s="50"/>
      <c r="H22" s="54">
        <v>180</v>
      </c>
      <c r="I22" s="54">
        <v>172</v>
      </c>
      <c r="J22" s="54">
        <v>183</v>
      </c>
      <c r="K22" s="54">
        <v>166</v>
      </c>
      <c r="L22" s="54">
        <v>176</v>
      </c>
      <c r="M22" s="54">
        <v>131</v>
      </c>
      <c r="N22" s="25">
        <f t="shared" si="0"/>
        <v>1008</v>
      </c>
      <c r="O22" s="26">
        <f t="shared" si="1"/>
        <v>1008</v>
      </c>
      <c r="P22" s="49">
        <f t="shared" si="2"/>
        <v>176</v>
      </c>
    </row>
    <row r="23" spans="1:16" s="2" customFormat="1" ht="20.25" customHeight="1">
      <c r="A23" s="18">
        <v>16</v>
      </c>
      <c r="B23" s="64">
        <v>5.6</v>
      </c>
      <c r="C23" s="15" t="s">
        <v>54</v>
      </c>
      <c r="D23" s="45">
        <v>6</v>
      </c>
      <c r="E23" s="45"/>
      <c r="F23" s="294" t="s">
        <v>62</v>
      </c>
      <c r="G23" s="75"/>
      <c r="H23" s="54">
        <v>147</v>
      </c>
      <c r="I23" s="54">
        <v>156</v>
      </c>
      <c r="J23" s="54">
        <v>159</v>
      </c>
      <c r="K23" s="54">
        <v>165</v>
      </c>
      <c r="L23" s="54">
        <v>174</v>
      </c>
      <c r="M23" s="54">
        <v>185</v>
      </c>
      <c r="N23" s="25">
        <f t="shared" si="0"/>
        <v>986</v>
      </c>
      <c r="O23" s="26">
        <f t="shared" si="1"/>
        <v>986</v>
      </c>
      <c r="P23" s="49">
        <f t="shared" si="2"/>
        <v>174</v>
      </c>
    </row>
    <row r="24" spans="1:16" s="2" customFormat="1" ht="20.25" customHeight="1">
      <c r="A24" s="18">
        <v>17</v>
      </c>
      <c r="B24" s="63" t="s">
        <v>135</v>
      </c>
      <c r="C24" s="23" t="s">
        <v>57</v>
      </c>
      <c r="D24" s="40">
        <v>7</v>
      </c>
      <c r="E24" s="40"/>
      <c r="F24" s="212" t="s">
        <v>66</v>
      </c>
      <c r="G24" s="18"/>
      <c r="H24" s="54">
        <v>185</v>
      </c>
      <c r="I24" s="55">
        <v>137</v>
      </c>
      <c r="J24" s="55">
        <v>178</v>
      </c>
      <c r="K24" s="55">
        <v>177</v>
      </c>
      <c r="L24" s="54">
        <v>171</v>
      </c>
      <c r="M24" s="81">
        <v>245</v>
      </c>
      <c r="N24" s="25">
        <f t="shared" si="0"/>
        <v>1093</v>
      </c>
      <c r="O24" s="26">
        <f t="shared" si="1"/>
        <v>1093</v>
      </c>
      <c r="P24" s="49">
        <f t="shared" si="2"/>
        <v>171</v>
      </c>
    </row>
    <row r="25" spans="1:16" s="2" customFormat="1" ht="20.25" customHeight="1">
      <c r="A25" s="18">
        <v>18</v>
      </c>
      <c r="B25" s="63">
        <v>5.6</v>
      </c>
      <c r="C25" s="23" t="s">
        <v>94</v>
      </c>
      <c r="D25" s="61">
        <v>1</v>
      </c>
      <c r="E25" s="40"/>
      <c r="F25" s="290" t="s">
        <v>18</v>
      </c>
      <c r="G25" s="18"/>
      <c r="H25" s="112">
        <v>202</v>
      </c>
      <c r="I25" s="55">
        <v>169</v>
      </c>
      <c r="J25" s="111">
        <v>237</v>
      </c>
      <c r="K25" s="55">
        <v>192</v>
      </c>
      <c r="L25" s="54">
        <v>167</v>
      </c>
      <c r="M25" s="111">
        <v>215</v>
      </c>
      <c r="N25" s="25">
        <f t="shared" si="0"/>
        <v>1182</v>
      </c>
      <c r="O25" s="26">
        <f t="shared" si="1"/>
        <v>1182</v>
      </c>
      <c r="P25" s="49">
        <f t="shared" si="2"/>
        <v>167</v>
      </c>
    </row>
    <row r="26" spans="1:16" s="2" customFormat="1" ht="20.25" customHeight="1">
      <c r="A26" s="18">
        <v>19</v>
      </c>
      <c r="B26" s="63">
        <v>5.6</v>
      </c>
      <c r="C26" s="23" t="s">
        <v>40</v>
      </c>
      <c r="D26" s="40">
        <v>4</v>
      </c>
      <c r="E26" s="62"/>
      <c r="F26" s="212" t="s">
        <v>62</v>
      </c>
      <c r="G26" s="153"/>
      <c r="H26" s="54">
        <v>191</v>
      </c>
      <c r="I26" s="55">
        <v>177</v>
      </c>
      <c r="J26" s="55">
        <v>151</v>
      </c>
      <c r="K26" s="55">
        <v>157</v>
      </c>
      <c r="L26" s="54">
        <v>165</v>
      </c>
      <c r="M26" s="55">
        <v>136</v>
      </c>
      <c r="N26" s="25">
        <f t="shared" si="0"/>
        <v>977</v>
      </c>
      <c r="O26" s="26">
        <f t="shared" si="1"/>
        <v>977</v>
      </c>
      <c r="P26" s="49">
        <f t="shared" si="2"/>
        <v>165</v>
      </c>
    </row>
    <row r="27" spans="1:16" ht="18">
      <c r="A27" s="18">
        <v>20</v>
      </c>
      <c r="B27" s="63">
        <v>5.6</v>
      </c>
      <c r="C27" s="23" t="s">
        <v>33</v>
      </c>
      <c r="D27" s="40">
        <v>3</v>
      </c>
      <c r="E27" s="40"/>
      <c r="F27" s="212" t="s">
        <v>114</v>
      </c>
      <c r="G27" s="153"/>
      <c r="H27" s="199">
        <v>223</v>
      </c>
      <c r="I27" s="111">
        <v>221</v>
      </c>
      <c r="J27" s="55">
        <v>193</v>
      </c>
      <c r="K27" s="55">
        <v>175</v>
      </c>
      <c r="L27" s="54">
        <v>160</v>
      </c>
      <c r="M27" s="55">
        <v>162</v>
      </c>
      <c r="N27" s="25">
        <f t="shared" si="0"/>
        <v>1134</v>
      </c>
      <c r="O27" s="26">
        <f t="shared" si="1"/>
        <v>1134</v>
      </c>
      <c r="P27" s="49">
        <f t="shared" si="2"/>
        <v>160</v>
      </c>
    </row>
    <row r="28" spans="1:16" ht="18">
      <c r="A28" s="272"/>
      <c r="B28" s="63">
        <v>5.6</v>
      </c>
      <c r="C28" s="23" t="s">
        <v>54</v>
      </c>
      <c r="D28" s="72">
        <v>1</v>
      </c>
      <c r="E28" s="40"/>
      <c r="F28" s="290" t="s">
        <v>62</v>
      </c>
      <c r="G28" s="18"/>
      <c r="H28" s="54">
        <v>191</v>
      </c>
      <c r="I28" s="55">
        <v>148</v>
      </c>
      <c r="J28" s="55">
        <v>154</v>
      </c>
      <c r="K28" s="55">
        <v>178</v>
      </c>
      <c r="L28" s="54">
        <v>158</v>
      </c>
      <c r="M28" s="55">
        <v>162</v>
      </c>
      <c r="N28" s="25">
        <f t="shared" si="0"/>
        <v>991</v>
      </c>
      <c r="O28" s="26">
        <f t="shared" si="1"/>
        <v>991</v>
      </c>
      <c r="P28" s="49">
        <f t="shared" si="2"/>
        <v>158</v>
      </c>
    </row>
    <row r="29" spans="1:16" ht="18">
      <c r="A29" s="272"/>
      <c r="B29" s="63" t="s">
        <v>135</v>
      </c>
      <c r="C29" s="23" t="s">
        <v>33</v>
      </c>
      <c r="D29" s="34">
        <v>7</v>
      </c>
      <c r="E29" s="40"/>
      <c r="F29" s="212" t="s">
        <v>45</v>
      </c>
      <c r="G29" s="18"/>
      <c r="H29" s="54">
        <v>128</v>
      </c>
      <c r="I29" s="81">
        <v>202</v>
      </c>
      <c r="J29" s="55">
        <v>130</v>
      </c>
      <c r="K29" s="55">
        <v>160</v>
      </c>
      <c r="L29" s="54">
        <v>158</v>
      </c>
      <c r="M29" s="55">
        <v>155</v>
      </c>
      <c r="N29" s="25">
        <f t="shared" si="0"/>
        <v>933</v>
      </c>
      <c r="O29" s="26">
        <f t="shared" si="1"/>
        <v>933</v>
      </c>
      <c r="P29" s="49">
        <f t="shared" si="2"/>
        <v>158</v>
      </c>
    </row>
    <row r="30" spans="1:16" ht="18">
      <c r="A30" s="272"/>
      <c r="B30" s="63">
        <v>5.6</v>
      </c>
      <c r="C30" s="23" t="s">
        <v>59</v>
      </c>
      <c r="D30" s="34">
        <v>6</v>
      </c>
      <c r="E30" s="40"/>
      <c r="F30" s="212" t="s">
        <v>73</v>
      </c>
      <c r="G30" s="50"/>
      <c r="H30" s="54">
        <v>193</v>
      </c>
      <c r="I30" s="54">
        <v>111</v>
      </c>
      <c r="J30" s="112">
        <v>201</v>
      </c>
      <c r="K30" s="54">
        <v>179</v>
      </c>
      <c r="L30" s="54">
        <v>153</v>
      </c>
      <c r="M30" s="54">
        <v>134</v>
      </c>
      <c r="N30" s="25">
        <f t="shared" si="0"/>
        <v>971</v>
      </c>
      <c r="O30" s="26">
        <f t="shared" si="1"/>
        <v>971</v>
      </c>
      <c r="P30" s="49">
        <f t="shared" si="2"/>
        <v>153</v>
      </c>
    </row>
    <row r="31" spans="1:16" ht="18">
      <c r="A31" s="272"/>
      <c r="B31" s="63">
        <v>5.6</v>
      </c>
      <c r="C31" s="23" t="s">
        <v>52</v>
      </c>
      <c r="D31" s="34">
        <v>2</v>
      </c>
      <c r="E31" s="62"/>
      <c r="F31" s="291" t="s">
        <v>63</v>
      </c>
      <c r="G31" s="188"/>
      <c r="H31" s="111">
        <v>228</v>
      </c>
      <c r="I31" s="55">
        <v>189</v>
      </c>
      <c r="J31" s="55">
        <v>161</v>
      </c>
      <c r="K31" s="55">
        <v>166</v>
      </c>
      <c r="L31" s="54">
        <v>150</v>
      </c>
      <c r="M31" s="55">
        <v>175</v>
      </c>
      <c r="N31" s="25">
        <f t="shared" si="0"/>
        <v>1069</v>
      </c>
      <c r="O31" s="26">
        <f t="shared" si="1"/>
        <v>1069</v>
      </c>
      <c r="P31" s="49">
        <f t="shared" si="2"/>
        <v>150</v>
      </c>
    </row>
    <row r="32" spans="1:16" ht="18">
      <c r="A32" s="272"/>
      <c r="B32" s="63">
        <v>5.6</v>
      </c>
      <c r="C32" s="23" t="s">
        <v>42</v>
      </c>
      <c r="D32" s="34" t="s">
        <v>95</v>
      </c>
      <c r="E32" s="40"/>
      <c r="F32" s="289" t="s">
        <v>49</v>
      </c>
      <c r="G32" s="108"/>
      <c r="H32" s="77">
        <v>194</v>
      </c>
      <c r="I32" s="308">
        <v>204</v>
      </c>
      <c r="J32" s="81">
        <v>200</v>
      </c>
      <c r="K32" s="81">
        <v>212</v>
      </c>
      <c r="L32" s="54">
        <v>145</v>
      </c>
      <c r="M32" s="81">
        <v>238</v>
      </c>
      <c r="N32" s="25">
        <f t="shared" si="0"/>
        <v>1193</v>
      </c>
      <c r="O32" s="26">
        <f t="shared" si="1"/>
        <v>1193</v>
      </c>
      <c r="P32" s="49">
        <f t="shared" si="2"/>
        <v>145</v>
      </c>
    </row>
    <row r="33" spans="1:15" ht="38.25" customHeight="1">
      <c r="A33" s="321" t="s">
        <v>26</v>
      </c>
      <c r="B33" s="321"/>
      <c r="C33" s="321"/>
      <c r="D33" s="321"/>
      <c r="E33" s="321"/>
      <c r="F33" s="322"/>
      <c r="G33" s="4"/>
      <c r="H33" s="12"/>
      <c r="O33" s="47" t="s">
        <v>22</v>
      </c>
    </row>
    <row r="34" spans="1:16" s="2" customFormat="1" ht="105">
      <c r="A34" s="157" t="s">
        <v>16</v>
      </c>
      <c r="B34" s="219" t="s">
        <v>30</v>
      </c>
      <c r="C34" s="157" t="s">
        <v>17</v>
      </c>
      <c r="D34" s="220" t="s">
        <v>9</v>
      </c>
      <c r="E34" s="157" t="s">
        <v>19</v>
      </c>
      <c r="F34" s="156" t="s">
        <v>5</v>
      </c>
      <c r="G34" s="157" t="s">
        <v>8</v>
      </c>
      <c r="H34" s="156" t="s">
        <v>0</v>
      </c>
      <c r="I34" s="156" t="s">
        <v>1</v>
      </c>
      <c r="J34" s="156" t="s">
        <v>6</v>
      </c>
      <c r="K34" s="156" t="s">
        <v>7</v>
      </c>
      <c r="L34" s="156" t="s">
        <v>13</v>
      </c>
      <c r="M34" s="48" t="s">
        <v>14</v>
      </c>
      <c r="N34" s="270" t="s">
        <v>3</v>
      </c>
      <c r="O34" s="271" t="s">
        <v>11</v>
      </c>
      <c r="P34" s="48" t="s">
        <v>27</v>
      </c>
    </row>
    <row r="35" spans="1:16" s="2" customFormat="1" ht="20.25" customHeight="1">
      <c r="A35" s="29">
        <v>1</v>
      </c>
      <c r="B35" s="63" t="s">
        <v>135</v>
      </c>
      <c r="C35" s="23" t="s">
        <v>57</v>
      </c>
      <c r="D35" s="40">
        <v>7</v>
      </c>
      <c r="E35" s="40"/>
      <c r="F35" s="313" t="s">
        <v>66</v>
      </c>
      <c r="G35" s="18"/>
      <c r="H35" s="54">
        <v>185</v>
      </c>
      <c r="I35" s="55">
        <v>137</v>
      </c>
      <c r="J35" s="55">
        <v>178</v>
      </c>
      <c r="K35" s="55">
        <v>177</v>
      </c>
      <c r="L35" s="54">
        <v>171</v>
      </c>
      <c r="M35" s="81">
        <v>245</v>
      </c>
      <c r="N35" s="25">
        <f aca="true" t="shared" si="3" ref="N35:N57">SUM(H35:M35)</f>
        <v>1093</v>
      </c>
      <c r="O35" s="26">
        <f aca="true" t="shared" si="4" ref="O35:O57">COUNT(H35:M35)*G35+N35</f>
        <v>1093</v>
      </c>
      <c r="P35" s="314">
        <f aca="true" t="shared" si="5" ref="P35:P62">M35+G35</f>
        <v>245</v>
      </c>
    </row>
    <row r="36" spans="1:16" s="2" customFormat="1" ht="20.25" customHeight="1">
      <c r="A36" s="29">
        <v>2</v>
      </c>
      <c r="B36" s="63">
        <v>5.6</v>
      </c>
      <c r="C36" s="23" t="s">
        <v>94</v>
      </c>
      <c r="D36" s="40">
        <v>6</v>
      </c>
      <c r="E36" s="40"/>
      <c r="F36" s="212" t="s">
        <v>67</v>
      </c>
      <c r="G36" s="50"/>
      <c r="H36" s="54">
        <v>162</v>
      </c>
      <c r="I36" s="112">
        <v>205</v>
      </c>
      <c r="J36" s="54">
        <v>132</v>
      </c>
      <c r="K36" s="112">
        <v>223</v>
      </c>
      <c r="L36" s="54">
        <v>185</v>
      </c>
      <c r="M36" s="112">
        <v>239</v>
      </c>
      <c r="N36" s="25">
        <f t="shared" si="3"/>
        <v>1146</v>
      </c>
      <c r="O36" s="26">
        <f t="shared" si="4"/>
        <v>1146</v>
      </c>
      <c r="P36" s="49">
        <f t="shared" si="5"/>
        <v>239</v>
      </c>
    </row>
    <row r="37" spans="1:16" s="2" customFormat="1" ht="20.25" customHeight="1">
      <c r="A37" s="29">
        <v>3</v>
      </c>
      <c r="B37" s="63">
        <v>5.6</v>
      </c>
      <c r="C37" s="23" t="s">
        <v>42</v>
      </c>
      <c r="D37" s="117" t="s">
        <v>95</v>
      </c>
      <c r="E37" s="40"/>
      <c r="F37" s="292" t="s">
        <v>49</v>
      </c>
      <c r="G37" s="108"/>
      <c r="H37" s="77">
        <v>194</v>
      </c>
      <c r="I37" s="221">
        <v>204</v>
      </c>
      <c r="J37" s="111">
        <v>200</v>
      </c>
      <c r="K37" s="111">
        <v>212</v>
      </c>
      <c r="L37" s="54">
        <v>145</v>
      </c>
      <c r="M37" s="111">
        <v>238</v>
      </c>
      <c r="N37" s="25">
        <f t="shared" si="3"/>
        <v>1193</v>
      </c>
      <c r="O37" s="26">
        <f t="shared" si="4"/>
        <v>1193</v>
      </c>
      <c r="P37" s="49">
        <f t="shared" si="5"/>
        <v>238</v>
      </c>
    </row>
    <row r="38" spans="1:16" s="2" customFormat="1" ht="20.25" customHeight="1">
      <c r="A38" s="29">
        <v>4</v>
      </c>
      <c r="B38" s="63" t="s">
        <v>135</v>
      </c>
      <c r="C38" s="23" t="s">
        <v>60</v>
      </c>
      <c r="D38" s="40">
        <v>7</v>
      </c>
      <c r="E38" s="40"/>
      <c r="F38" s="212" t="s">
        <v>67</v>
      </c>
      <c r="G38" s="18"/>
      <c r="H38" s="116">
        <v>216</v>
      </c>
      <c r="I38" s="81">
        <v>200</v>
      </c>
      <c r="J38" s="55">
        <v>176</v>
      </c>
      <c r="K38" s="55">
        <v>185</v>
      </c>
      <c r="L38" s="116">
        <v>202</v>
      </c>
      <c r="M38" s="81">
        <v>224</v>
      </c>
      <c r="N38" s="25">
        <f t="shared" si="3"/>
        <v>1203</v>
      </c>
      <c r="O38" s="26">
        <f t="shared" si="4"/>
        <v>1203</v>
      </c>
      <c r="P38" s="49">
        <f t="shared" si="5"/>
        <v>224</v>
      </c>
    </row>
    <row r="39" spans="1:16" s="17" customFormat="1" ht="20.25" customHeight="1">
      <c r="A39" s="29">
        <v>5</v>
      </c>
      <c r="B39" s="63">
        <v>5.6</v>
      </c>
      <c r="C39" s="23" t="s">
        <v>94</v>
      </c>
      <c r="D39" s="117">
        <v>1</v>
      </c>
      <c r="E39" s="40"/>
      <c r="F39" s="212" t="s">
        <v>18</v>
      </c>
      <c r="G39" s="18"/>
      <c r="H39" s="112">
        <v>202</v>
      </c>
      <c r="I39" s="55">
        <v>169</v>
      </c>
      <c r="J39" s="111">
        <v>237</v>
      </c>
      <c r="K39" s="55">
        <v>192</v>
      </c>
      <c r="L39" s="54">
        <v>167</v>
      </c>
      <c r="M39" s="111">
        <v>215</v>
      </c>
      <c r="N39" s="25">
        <f t="shared" si="3"/>
        <v>1182</v>
      </c>
      <c r="O39" s="26">
        <f t="shared" si="4"/>
        <v>1182</v>
      </c>
      <c r="P39" s="49">
        <f t="shared" si="5"/>
        <v>215</v>
      </c>
    </row>
    <row r="40" spans="1:16" s="17" customFormat="1" ht="20.25" customHeight="1">
      <c r="A40" s="29">
        <v>6</v>
      </c>
      <c r="B40" s="240">
        <v>5.6</v>
      </c>
      <c r="C40" s="61" t="s">
        <v>33</v>
      </c>
      <c r="D40" s="40">
        <v>5</v>
      </c>
      <c r="E40" s="188"/>
      <c r="F40" s="212" t="s">
        <v>126</v>
      </c>
      <c r="G40" s="55"/>
      <c r="H40" s="56">
        <v>186</v>
      </c>
      <c r="I40" s="55">
        <v>191</v>
      </c>
      <c r="J40" s="111">
        <v>215</v>
      </c>
      <c r="K40" s="111">
        <v>212</v>
      </c>
      <c r="L40" s="54">
        <v>181</v>
      </c>
      <c r="M40" s="111">
        <v>214</v>
      </c>
      <c r="N40" s="25">
        <f t="shared" si="3"/>
        <v>1199</v>
      </c>
      <c r="O40" s="26">
        <f t="shared" si="4"/>
        <v>1199</v>
      </c>
      <c r="P40" s="49">
        <f t="shared" si="5"/>
        <v>214</v>
      </c>
    </row>
    <row r="41" spans="1:16" s="2" customFormat="1" ht="20.25" customHeight="1">
      <c r="A41" s="29">
        <v>7</v>
      </c>
      <c r="B41" s="240">
        <v>5.6</v>
      </c>
      <c r="C41" s="61" t="s">
        <v>51</v>
      </c>
      <c r="D41" s="40">
        <v>5</v>
      </c>
      <c r="E41" s="188"/>
      <c r="F41" s="212" t="s">
        <v>108</v>
      </c>
      <c r="G41" s="55"/>
      <c r="H41" s="54">
        <v>148</v>
      </c>
      <c r="I41" s="55">
        <v>145</v>
      </c>
      <c r="J41" s="55">
        <v>166</v>
      </c>
      <c r="K41" s="111">
        <v>223</v>
      </c>
      <c r="L41" s="112">
        <v>229</v>
      </c>
      <c r="M41" s="111">
        <v>214</v>
      </c>
      <c r="N41" s="25">
        <f t="shared" si="3"/>
        <v>1125</v>
      </c>
      <c r="O41" s="26">
        <f t="shared" si="4"/>
        <v>1125</v>
      </c>
      <c r="P41" s="49">
        <f t="shared" si="5"/>
        <v>214</v>
      </c>
    </row>
    <row r="42" spans="1:16" s="2" customFormat="1" ht="20.25" customHeight="1">
      <c r="A42" s="29">
        <v>8</v>
      </c>
      <c r="B42" s="63">
        <v>5.6</v>
      </c>
      <c r="C42" s="23" t="s">
        <v>43</v>
      </c>
      <c r="D42" s="117" t="s">
        <v>95</v>
      </c>
      <c r="E42" s="40"/>
      <c r="F42" s="292" t="s">
        <v>64</v>
      </c>
      <c r="G42" s="108"/>
      <c r="H42" s="77">
        <v>146</v>
      </c>
      <c r="I42" s="77">
        <v>195</v>
      </c>
      <c r="J42" s="55">
        <v>166</v>
      </c>
      <c r="K42" s="55">
        <v>136</v>
      </c>
      <c r="L42" s="54">
        <v>178</v>
      </c>
      <c r="M42" s="55">
        <v>198</v>
      </c>
      <c r="N42" s="25">
        <f t="shared" si="3"/>
        <v>1019</v>
      </c>
      <c r="O42" s="26">
        <f t="shared" si="4"/>
        <v>1019</v>
      </c>
      <c r="P42" s="49">
        <f t="shared" si="5"/>
        <v>198</v>
      </c>
    </row>
    <row r="43" spans="1:16" s="2" customFormat="1" ht="20.25" customHeight="1">
      <c r="A43" s="29">
        <v>9</v>
      </c>
      <c r="B43" s="63" t="s">
        <v>135</v>
      </c>
      <c r="C43" s="23" t="s">
        <v>41</v>
      </c>
      <c r="D43" s="40">
        <v>7</v>
      </c>
      <c r="E43" s="40"/>
      <c r="F43" s="212" t="s">
        <v>76</v>
      </c>
      <c r="G43" s="18"/>
      <c r="H43" s="116">
        <v>224</v>
      </c>
      <c r="I43" s="55">
        <v>172</v>
      </c>
      <c r="J43" s="55">
        <v>192</v>
      </c>
      <c r="K43" s="55">
        <v>172</v>
      </c>
      <c r="L43" s="54">
        <v>182</v>
      </c>
      <c r="M43" s="55">
        <v>192</v>
      </c>
      <c r="N43" s="25">
        <f t="shared" si="3"/>
        <v>1134</v>
      </c>
      <c r="O43" s="26">
        <f t="shared" si="4"/>
        <v>1134</v>
      </c>
      <c r="P43" s="49">
        <f t="shared" si="5"/>
        <v>192</v>
      </c>
    </row>
    <row r="44" spans="1:16" s="2" customFormat="1" ht="20.25" customHeight="1">
      <c r="A44" s="29">
        <v>10</v>
      </c>
      <c r="B44" s="63">
        <v>5.6</v>
      </c>
      <c r="C44" s="23" t="s">
        <v>54</v>
      </c>
      <c r="D44" s="40">
        <v>6</v>
      </c>
      <c r="E44" s="40"/>
      <c r="F44" s="212" t="s">
        <v>62</v>
      </c>
      <c r="G44" s="75"/>
      <c r="H44" s="54">
        <v>147</v>
      </c>
      <c r="I44" s="54">
        <v>156</v>
      </c>
      <c r="J44" s="54">
        <v>159</v>
      </c>
      <c r="K44" s="54">
        <v>165</v>
      </c>
      <c r="L44" s="54">
        <v>174</v>
      </c>
      <c r="M44" s="54">
        <v>185</v>
      </c>
      <c r="N44" s="25">
        <f t="shared" si="3"/>
        <v>986</v>
      </c>
      <c r="O44" s="26">
        <f t="shared" si="4"/>
        <v>986</v>
      </c>
      <c r="P44" s="49">
        <f t="shared" si="5"/>
        <v>185</v>
      </c>
    </row>
    <row r="45" spans="1:16" s="2" customFormat="1" ht="20.25" customHeight="1">
      <c r="A45" s="29">
        <v>11</v>
      </c>
      <c r="B45" s="63">
        <v>6</v>
      </c>
      <c r="C45" s="23" t="s">
        <v>35</v>
      </c>
      <c r="D45" s="40">
        <v>4</v>
      </c>
      <c r="E45" s="62"/>
      <c r="F45" s="293" t="s">
        <v>81</v>
      </c>
      <c r="G45" s="154"/>
      <c r="H45" s="54">
        <v>146</v>
      </c>
      <c r="I45" s="55">
        <v>175</v>
      </c>
      <c r="J45" s="111">
        <v>213</v>
      </c>
      <c r="K45" s="55">
        <v>181</v>
      </c>
      <c r="L45" s="112">
        <v>202</v>
      </c>
      <c r="M45" s="55">
        <v>183</v>
      </c>
      <c r="N45" s="25">
        <f t="shared" si="3"/>
        <v>1100</v>
      </c>
      <c r="O45" s="26">
        <f t="shared" si="4"/>
        <v>1100</v>
      </c>
      <c r="P45" s="49">
        <f t="shared" si="5"/>
        <v>183</v>
      </c>
    </row>
    <row r="46" spans="1:16" s="2" customFormat="1" ht="20.25" customHeight="1">
      <c r="A46" s="29">
        <v>12</v>
      </c>
      <c r="B46" s="240">
        <v>5.6</v>
      </c>
      <c r="C46" s="61" t="s">
        <v>60</v>
      </c>
      <c r="D46" s="40">
        <v>5</v>
      </c>
      <c r="E46" s="188"/>
      <c r="F46" s="212" t="s">
        <v>127</v>
      </c>
      <c r="G46" s="55">
        <v>8</v>
      </c>
      <c r="H46" s="54">
        <v>164</v>
      </c>
      <c r="I46" s="55">
        <v>197</v>
      </c>
      <c r="J46" s="55">
        <v>146</v>
      </c>
      <c r="K46" s="55">
        <v>171</v>
      </c>
      <c r="L46" s="54">
        <v>188</v>
      </c>
      <c r="M46" s="55">
        <v>183</v>
      </c>
      <c r="N46" s="25">
        <f t="shared" si="3"/>
        <v>1049</v>
      </c>
      <c r="O46" s="26">
        <f t="shared" si="4"/>
        <v>1097</v>
      </c>
      <c r="P46" s="49">
        <f t="shared" si="5"/>
        <v>191</v>
      </c>
    </row>
    <row r="47" spans="1:16" ht="18">
      <c r="A47" s="29">
        <v>13</v>
      </c>
      <c r="B47" s="240">
        <v>6</v>
      </c>
      <c r="C47" s="61" t="s">
        <v>41</v>
      </c>
      <c r="D47" s="40">
        <v>5</v>
      </c>
      <c r="E47" s="188"/>
      <c r="F47" s="212" t="s">
        <v>79</v>
      </c>
      <c r="G47" s="55"/>
      <c r="H47" s="112">
        <v>205</v>
      </c>
      <c r="I47" s="55">
        <v>160</v>
      </c>
      <c r="J47" s="55">
        <v>175</v>
      </c>
      <c r="K47" s="55">
        <v>155</v>
      </c>
      <c r="L47" s="54">
        <v>154</v>
      </c>
      <c r="M47" s="55">
        <v>183</v>
      </c>
      <c r="N47" s="25">
        <f t="shared" si="3"/>
        <v>1032</v>
      </c>
      <c r="O47" s="26">
        <f t="shared" si="4"/>
        <v>1032</v>
      </c>
      <c r="P47" s="49">
        <f t="shared" si="5"/>
        <v>183</v>
      </c>
    </row>
    <row r="48" spans="1:16" ht="23.25" customHeight="1">
      <c r="A48" s="29">
        <v>14</v>
      </c>
      <c r="B48" s="63">
        <v>6</v>
      </c>
      <c r="C48" s="23" t="s">
        <v>56</v>
      </c>
      <c r="D48" s="40">
        <v>4</v>
      </c>
      <c r="E48" s="40"/>
      <c r="F48" s="212" t="s">
        <v>12</v>
      </c>
      <c r="G48" s="153"/>
      <c r="H48" s="112">
        <v>234</v>
      </c>
      <c r="I48" s="55">
        <v>168</v>
      </c>
      <c r="J48" s="55">
        <v>147</v>
      </c>
      <c r="K48" s="55">
        <v>183</v>
      </c>
      <c r="L48" s="112">
        <v>222</v>
      </c>
      <c r="M48" s="55">
        <v>179</v>
      </c>
      <c r="N48" s="25">
        <f t="shared" si="3"/>
        <v>1133</v>
      </c>
      <c r="O48" s="26">
        <f t="shared" si="4"/>
        <v>1133</v>
      </c>
      <c r="P48" s="49">
        <f t="shared" si="5"/>
        <v>179</v>
      </c>
    </row>
    <row r="49" spans="1:16" ht="18">
      <c r="A49" s="29">
        <v>15</v>
      </c>
      <c r="B49" s="63">
        <v>5.6</v>
      </c>
      <c r="C49" s="23" t="s">
        <v>57</v>
      </c>
      <c r="D49" s="40">
        <v>6</v>
      </c>
      <c r="E49" s="40"/>
      <c r="F49" s="212" t="s">
        <v>66</v>
      </c>
      <c r="G49" s="158"/>
      <c r="H49" s="54">
        <v>192</v>
      </c>
      <c r="I49" s="54">
        <v>191</v>
      </c>
      <c r="J49" s="112">
        <v>217</v>
      </c>
      <c r="K49" s="54">
        <v>171</v>
      </c>
      <c r="L49" s="112">
        <v>231</v>
      </c>
      <c r="M49" s="54">
        <v>179</v>
      </c>
      <c r="N49" s="25">
        <f t="shared" si="3"/>
        <v>1181</v>
      </c>
      <c r="O49" s="26">
        <f t="shared" si="4"/>
        <v>1181</v>
      </c>
      <c r="P49" s="49">
        <f t="shared" si="5"/>
        <v>179</v>
      </c>
    </row>
    <row r="50" spans="1:16" ht="18">
      <c r="A50" s="29">
        <v>16</v>
      </c>
      <c r="B50" s="241">
        <v>5.6</v>
      </c>
      <c r="C50" s="23" t="s">
        <v>40</v>
      </c>
      <c r="D50" s="40">
        <v>3</v>
      </c>
      <c r="E50" s="40"/>
      <c r="F50" s="212" t="s">
        <v>47</v>
      </c>
      <c r="G50" s="153"/>
      <c r="H50" s="24">
        <v>152</v>
      </c>
      <c r="I50" s="55">
        <v>194</v>
      </c>
      <c r="J50" s="55">
        <v>173</v>
      </c>
      <c r="K50" s="111">
        <v>206</v>
      </c>
      <c r="L50" s="112">
        <v>213</v>
      </c>
      <c r="M50" s="55">
        <v>176</v>
      </c>
      <c r="N50" s="25">
        <f t="shared" si="3"/>
        <v>1114</v>
      </c>
      <c r="O50" s="26">
        <f t="shared" si="4"/>
        <v>1114</v>
      </c>
      <c r="P50" s="49">
        <f t="shared" si="5"/>
        <v>176</v>
      </c>
    </row>
    <row r="51" spans="1:16" ht="18">
      <c r="A51" s="29">
        <v>17</v>
      </c>
      <c r="B51" s="63">
        <v>5.6</v>
      </c>
      <c r="C51" s="23" t="s">
        <v>51</v>
      </c>
      <c r="D51" s="117" t="s">
        <v>95</v>
      </c>
      <c r="E51" s="62"/>
      <c r="F51" s="292" t="s">
        <v>67</v>
      </c>
      <c r="G51" s="108"/>
      <c r="H51" s="221">
        <v>210</v>
      </c>
      <c r="I51" s="77">
        <v>165</v>
      </c>
      <c r="J51" s="55">
        <v>181</v>
      </c>
      <c r="K51" s="55">
        <v>185</v>
      </c>
      <c r="L51" s="112">
        <v>211</v>
      </c>
      <c r="M51" s="55">
        <v>175</v>
      </c>
      <c r="N51" s="25">
        <f t="shared" si="3"/>
        <v>1127</v>
      </c>
      <c r="O51" s="26">
        <f t="shared" si="4"/>
        <v>1127</v>
      </c>
      <c r="P51" s="49">
        <f t="shared" si="5"/>
        <v>175</v>
      </c>
    </row>
    <row r="52" spans="1:16" ht="18">
      <c r="A52" s="29">
        <v>18</v>
      </c>
      <c r="B52" s="63">
        <v>5.6</v>
      </c>
      <c r="C52" s="23" t="s">
        <v>52</v>
      </c>
      <c r="D52" s="40">
        <v>2</v>
      </c>
      <c r="E52" s="62"/>
      <c r="F52" s="291" t="s">
        <v>63</v>
      </c>
      <c r="G52" s="188"/>
      <c r="H52" s="111">
        <v>228</v>
      </c>
      <c r="I52" s="55">
        <v>189</v>
      </c>
      <c r="J52" s="55">
        <v>161</v>
      </c>
      <c r="K52" s="55">
        <v>166</v>
      </c>
      <c r="L52" s="54">
        <v>150</v>
      </c>
      <c r="M52" s="55">
        <v>175</v>
      </c>
      <c r="N52" s="25">
        <f t="shared" si="3"/>
        <v>1069</v>
      </c>
      <c r="O52" s="26">
        <f t="shared" si="4"/>
        <v>1069</v>
      </c>
      <c r="P52" s="49">
        <f t="shared" si="5"/>
        <v>175</v>
      </c>
    </row>
    <row r="53" spans="1:16" ht="18">
      <c r="A53" s="29">
        <v>19</v>
      </c>
      <c r="B53" s="64" t="s">
        <v>135</v>
      </c>
      <c r="C53" s="15" t="s">
        <v>55</v>
      </c>
      <c r="D53" s="45">
        <v>7</v>
      </c>
      <c r="E53" s="45"/>
      <c r="F53" s="294" t="s">
        <v>113</v>
      </c>
      <c r="G53" s="18"/>
      <c r="H53" s="54">
        <v>189</v>
      </c>
      <c r="I53" s="81">
        <v>220</v>
      </c>
      <c r="J53" s="55">
        <v>196</v>
      </c>
      <c r="K53" s="55">
        <v>191</v>
      </c>
      <c r="L53" s="116">
        <v>241</v>
      </c>
      <c r="M53" s="55">
        <v>175</v>
      </c>
      <c r="N53" s="25">
        <f t="shared" si="3"/>
        <v>1212</v>
      </c>
      <c r="O53" s="26">
        <f t="shared" si="4"/>
        <v>1212</v>
      </c>
      <c r="P53" s="49">
        <f t="shared" si="5"/>
        <v>175</v>
      </c>
    </row>
    <row r="54" spans="1:16" ht="18">
      <c r="A54" s="29">
        <v>20</v>
      </c>
      <c r="B54" s="63">
        <v>5.6</v>
      </c>
      <c r="C54" s="23" t="s">
        <v>54</v>
      </c>
      <c r="D54" s="117">
        <v>1</v>
      </c>
      <c r="E54" s="40"/>
      <c r="F54" s="212" t="s">
        <v>62</v>
      </c>
      <c r="G54" s="18"/>
      <c r="H54" s="54">
        <v>191</v>
      </c>
      <c r="I54" s="55">
        <v>148</v>
      </c>
      <c r="J54" s="55">
        <v>154</v>
      </c>
      <c r="K54" s="55">
        <v>178</v>
      </c>
      <c r="L54" s="54">
        <v>158</v>
      </c>
      <c r="M54" s="55">
        <v>162</v>
      </c>
      <c r="N54" s="25">
        <f t="shared" si="3"/>
        <v>991</v>
      </c>
      <c r="O54" s="26">
        <f t="shared" si="4"/>
        <v>991</v>
      </c>
      <c r="P54" s="49">
        <f t="shared" si="5"/>
        <v>162</v>
      </c>
    </row>
    <row r="55" spans="1:16" ht="18">
      <c r="A55" s="29">
        <v>21</v>
      </c>
      <c r="B55" s="63">
        <v>5.6</v>
      </c>
      <c r="C55" s="23" t="s">
        <v>33</v>
      </c>
      <c r="D55" s="40">
        <v>3</v>
      </c>
      <c r="E55" s="40"/>
      <c r="F55" s="212" t="s">
        <v>114</v>
      </c>
      <c r="G55" s="153"/>
      <c r="H55" s="199">
        <v>223</v>
      </c>
      <c r="I55" s="111">
        <v>221</v>
      </c>
      <c r="J55" s="55">
        <v>193</v>
      </c>
      <c r="K55" s="55">
        <v>175</v>
      </c>
      <c r="L55" s="54">
        <v>160</v>
      </c>
      <c r="M55" s="55">
        <v>162</v>
      </c>
      <c r="N55" s="25">
        <f t="shared" si="3"/>
        <v>1134</v>
      </c>
      <c r="O55" s="26">
        <f t="shared" si="4"/>
        <v>1134</v>
      </c>
      <c r="P55" s="49">
        <f t="shared" si="5"/>
        <v>162</v>
      </c>
    </row>
    <row r="56" spans="1:16" ht="18">
      <c r="A56" s="29">
        <v>22</v>
      </c>
      <c r="B56" s="63">
        <v>6</v>
      </c>
      <c r="C56" s="23" t="s">
        <v>36</v>
      </c>
      <c r="D56" s="40">
        <v>4</v>
      </c>
      <c r="E56" s="62"/>
      <c r="F56" s="293" t="s">
        <v>82</v>
      </c>
      <c r="G56" s="154">
        <v>8</v>
      </c>
      <c r="H56" s="54">
        <v>157</v>
      </c>
      <c r="I56" s="55">
        <v>167</v>
      </c>
      <c r="J56" s="111">
        <v>171</v>
      </c>
      <c r="K56" s="55">
        <v>178</v>
      </c>
      <c r="L56" s="112">
        <v>173</v>
      </c>
      <c r="M56" s="55">
        <v>162</v>
      </c>
      <c r="N56" s="25">
        <f t="shared" si="3"/>
        <v>1008</v>
      </c>
      <c r="O56" s="26">
        <f t="shared" si="4"/>
        <v>1056</v>
      </c>
      <c r="P56" s="49">
        <f t="shared" si="5"/>
        <v>170</v>
      </c>
    </row>
    <row r="57" spans="1:16" ht="18">
      <c r="A57" s="29">
        <v>23</v>
      </c>
      <c r="B57" s="63">
        <v>5.6</v>
      </c>
      <c r="C57" s="23" t="s">
        <v>43</v>
      </c>
      <c r="D57" s="117">
        <v>1</v>
      </c>
      <c r="E57" s="40"/>
      <c r="F57" s="212" t="s">
        <v>63</v>
      </c>
      <c r="G57" s="18"/>
      <c r="H57" s="54">
        <v>167</v>
      </c>
      <c r="I57" s="55">
        <v>146</v>
      </c>
      <c r="J57" s="111">
        <v>200</v>
      </c>
      <c r="K57" s="55">
        <v>147</v>
      </c>
      <c r="L57" s="54">
        <v>180</v>
      </c>
      <c r="M57" s="55">
        <v>157</v>
      </c>
      <c r="N57" s="25">
        <f t="shared" si="3"/>
        <v>997</v>
      </c>
      <c r="O57" s="26">
        <f t="shared" si="4"/>
        <v>997</v>
      </c>
      <c r="P57" s="49">
        <f t="shared" si="5"/>
        <v>157</v>
      </c>
    </row>
    <row r="58" spans="1:18" s="2" customFormat="1" ht="20.25" customHeight="1">
      <c r="A58" s="99">
        <v>3</v>
      </c>
      <c r="B58" s="63" t="s">
        <v>135</v>
      </c>
      <c r="C58" s="23" t="s">
        <v>33</v>
      </c>
      <c r="D58" s="34">
        <v>7</v>
      </c>
      <c r="E58" s="40"/>
      <c r="F58" s="212" t="s">
        <v>45</v>
      </c>
      <c r="G58" s="18"/>
      <c r="H58" s="54">
        <v>128</v>
      </c>
      <c r="I58" s="81">
        <v>202</v>
      </c>
      <c r="J58" s="55">
        <v>130</v>
      </c>
      <c r="K58" s="55">
        <v>160</v>
      </c>
      <c r="L58" s="54">
        <v>158</v>
      </c>
      <c r="M58" s="55">
        <v>155</v>
      </c>
      <c r="N58" s="25">
        <v>1212</v>
      </c>
      <c r="O58" s="26">
        <v>1212</v>
      </c>
      <c r="P58" s="311">
        <f t="shared" si="5"/>
        <v>155</v>
      </c>
      <c r="Q58" s="312"/>
      <c r="R58" s="312"/>
    </row>
    <row r="59" spans="1:18" s="2" customFormat="1" ht="20.25" customHeight="1">
      <c r="A59" s="98">
        <v>4</v>
      </c>
      <c r="B59" s="63">
        <v>5.6</v>
      </c>
      <c r="C59" s="23" t="s">
        <v>60</v>
      </c>
      <c r="D59" s="309" t="s">
        <v>95</v>
      </c>
      <c r="E59" s="40"/>
      <c r="F59" s="292" t="s">
        <v>63</v>
      </c>
      <c r="G59" s="108"/>
      <c r="H59" s="77">
        <v>187</v>
      </c>
      <c r="I59" s="77">
        <v>176</v>
      </c>
      <c r="J59" s="111">
        <v>205</v>
      </c>
      <c r="K59" s="55">
        <v>157</v>
      </c>
      <c r="L59" s="112">
        <v>213</v>
      </c>
      <c r="M59" s="55">
        <v>149</v>
      </c>
      <c r="N59" s="25">
        <v>1203</v>
      </c>
      <c r="O59" s="26">
        <v>1203</v>
      </c>
      <c r="P59" s="311">
        <f t="shared" si="5"/>
        <v>149</v>
      </c>
      <c r="Q59" s="312"/>
      <c r="R59" s="312"/>
    </row>
    <row r="60" spans="1:18" s="2" customFormat="1" ht="20.25" customHeight="1">
      <c r="A60" s="100">
        <v>7</v>
      </c>
      <c r="B60" s="63">
        <v>5.6</v>
      </c>
      <c r="C60" s="23" t="s">
        <v>40</v>
      </c>
      <c r="D60" s="34">
        <v>4</v>
      </c>
      <c r="E60" s="62"/>
      <c r="F60" s="293" t="s">
        <v>62</v>
      </c>
      <c r="G60" s="154"/>
      <c r="H60" s="54">
        <v>191</v>
      </c>
      <c r="I60" s="55">
        <v>177</v>
      </c>
      <c r="J60" s="111">
        <v>151</v>
      </c>
      <c r="K60" s="55">
        <v>157</v>
      </c>
      <c r="L60" s="112">
        <v>165</v>
      </c>
      <c r="M60" s="55">
        <v>136</v>
      </c>
      <c r="N60" s="25">
        <v>1134</v>
      </c>
      <c r="O60" s="26">
        <v>1134</v>
      </c>
      <c r="P60" s="311">
        <f t="shared" si="5"/>
        <v>136</v>
      </c>
      <c r="Q60" s="312"/>
      <c r="R60" s="312"/>
    </row>
    <row r="61" spans="1:18" s="2" customFormat="1" ht="20.25" customHeight="1">
      <c r="A61" s="99">
        <v>9</v>
      </c>
      <c r="B61" s="63">
        <v>5.6</v>
      </c>
      <c r="C61" s="23" t="s">
        <v>59</v>
      </c>
      <c r="D61" s="34">
        <v>6</v>
      </c>
      <c r="E61" s="40"/>
      <c r="F61" s="212" t="s">
        <v>73</v>
      </c>
      <c r="G61" s="50"/>
      <c r="H61" s="54">
        <v>193</v>
      </c>
      <c r="I61" s="54">
        <v>111</v>
      </c>
      <c r="J61" s="112">
        <v>201</v>
      </c>
      <c r="K61" s="54">
        <v>179</v>
      </c>
      <c r="L61" s="54">
        <v>153</v>
      </c>
      <c r="M61" s="54">
        <v>134</v>
      </c>
      <c r="N61" s="25">
        <v>1093</v>
      </c>
      <c r="O61" s="26">
        <v>1093</v>
      </c>
      <c r="P61" s="311">
        <f t="shared" si="5"/>
        <v>134</v>
      </c>
      <c r="Q61" s="312"/>
      <c r="R61" s="312"/>
    </row>
    <row r="62" spans="1:18" s="2" customFormat="1" ht="20.25" customHeight="1">
      <c r="A62" s="99">
        <v>12</v>
      </c>
      <c r="B62" s="63">
        <v>5.6</v>
      </c>
      <c r="C62" s="23" t="s">
        <v>41</v>
      </c>
      <c r="D62" s="34">
        <v>6</v>
      </c>
      <c r="E62" s="40"/>
      <c r="F62" s="212" t="s">
        <v>130</v>
      </c>
      <c r="G62" s="50"/>
      <c r="H62" s="54">
        <v>180</v>
      </c>
      <c r="I62" s="310">
        <v>172</v>
      </c>
      <c r="J62" s="54">
        <v>183</v>
      </c>
      <c r="K62" s="54">
        <v>166</v>
      </c>
      <c r="L62" s="54">
        <v>176</v>
      </c>
      <c r="M62" s="54">
        <v>131</v>
      </c>
      <c r="N62" s="25">
        <v>933</v>
      </c>
      <c r="O62" s="26">
        <v>933</v>
      </c>
      <c r="P62" s="311">
        <f t="shared" si="5"/>
        <v>131</v>
      </c>
      <c r="Q62" s="312"/>
      <c r="R62" s="312"/>
    </row>
  </sheetData>
  <sheetProtection selectLockedCells="1" selectUnlockedCells="1"/>
  <mergeCells count="5">
    <mergeCell ref="A33:F33"/>
    <mergeCell ref="A6:F6"/>
    <mergeCell ref="A2:P2"/>
    <mergeCell ref="A3:P3"/>
    <mergeCell ref="A4:P4"/>
  </mergeCells>
  <printOptions verticalCentered="1"/>
  <pageMargins left="0.44" right="0.14" top="0.18" bottom="0.51" header="0.12" footer="0.45"/>
  <pageSetup fitToHeight="2"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6">
    <tabColor indexed="52"/>
    <pageSetUpPr fitToPage="1"/>
  </sheetPr>
  <dimension ref="A2:R27"/>
  <sheetViews>
    <sheetView zoomScale="75" zoomScaleNormal="75" zoomScaleSheetLayoutView="75" workbookViewId="0" topLeftCell="A4">
      <selection activeCell="R3" sqref="R3"/>
    </sheetView>
  </sheetViews>
  <sheetFormatPr defaultColWidth="9.140625" defaultRowHeight="12.75"/>
  <cols>
    <col min="1" max="1" width="4.28125" style="3" customWidth="1"/>
    <col min="2" max="2" width="5.57421875" style="3" customWidth="1"/>
    <col min="3" max="3" width="10.140625" style="6" customWidth="1"/>
    <col min="4" max="4" width="3.00390625" style="3" customWidth="1"/>
    <col min="5" max="5" width="3.7109375" style="3" customWidth="1"/>
    <col min="6" max="6" width="27.57421875" style="5" customWidth="1"/>
    <col min="7" max="7" width="3.57421875" style="4" customWidth="1"/>
    <col min="8" max="9" width="6.57421875" style="3" customWidth="1"/>
    <col min="10" max="13" width="6.57421875" style="7" customWidth="1"/>
    <col min="14" max="14" width="8.57421875" style="8" customWidth="1"/>
    <col min="15" max="15" width="14.28125" style="7" customWidth="1"/>
    <col min="16" max="16" width="8.57421875" style="10" customWidth="1"/>
    <col min="17" max="17" width="6.7109375" style="13" customWidth="1"/>
    <col min="18" max="18" width="6.7109375" style="9" customWidth="1"/>
  </cols>
  <sheetData>
    <row r="1" ht="74.25" customHeight="1"/>
    <row r="2" spans="1:18" ht="20.25" customHeight="1" thickBot="1">
      <c r="A2" s="317" t="s">
        <v>97</v>
      </c>
      <c r="B2" s="317"/>
      <c r="C2" s="318"/>
      <c r="D2" s="318"/>
      <c r="E2" s="318"/>
      <c r="F2" s="318"/>
      <c r="H2" s="12"/>
      <c r="R2" s="14">
        <f>MAX(H4:M27)</f>
        <v>268</v>
      </c>
    </row>
    <row r="3" spans="1:18" s="2" customFormat="1" ht="65.25" customHeight="1" thickBot="1">
      <c r="A3" s="87" t="s">
        <v>16</v>
      </c>
      <c r="B3" s="88" t="s">
        <v>29</v>
      </c>
      <c r="C3" s="89" t="s">
        <v>17</v>
      </c>
      <c r="D3" s="90" t="s">
        <v>9</v>
      </c>
      <c r="E3" s="89" t="s">
        <v>19</v>
      </c>
      <c r="F3" s="91" t="s">
        <v>5</v>
      </c>
      <c r="G3" s="89" t="s">
        <v>8</v>
      </c>
      <c r="H3" s="91" t="s">
        <v>0</v>
      </c>
      <c r="I3" s="91" t="s">
        <v>1</v>
      </c>
      <c r="J3" s="91" t="s">
        <v>6</v>
      </c>
      <c r="K3" s="91" t="s">
        <v>7</v>
      </c>
      <c r="L3" s="91" t="s">
        <v>13</v>
      </c>
      <c r="M3" s="91" t="s">
        <v>14</v>
      </c>
      <c r="N3" s="92" t="s">
        <v>3</v>
      </c>
      <c r="O3" s="93" t="s">
        <v>11</v>
      </c>
      <c r="P3" s="94" t="s">
        <v>10</v>
      </c>
      <c r="Q3" s="91" t="s">
        <v>4</v>
      </c>
      <c r="R3" s="95" t="s">
        <v>2</v>
      </c>
    </row>
    <row r="4" spans="1:18" s="2" customFormat="1" ht="20.25" customHeight="1">
      <c r="A4" s="165">
        <v>1</v>
      </c>
      <c r="B4" s="166"/>
      <c r="C4" s="167" t="s">
        <v>37</v>
      </c>
      <c r="D4" s="168">
        <v>1</v>
      </c>
      <c r="E4" s="169"/>
      <c r="F4" s="170" t="s">
        <v>87</v>
      </c>
      <c r="G4" s="51"/>
      <c r="H4" s="114">
        <v>203</v>
      </c>
      <c r="I4" s="171">
        <v>212</v>
      </c>
      <c r="J4" s="171">
        <v>268</v>
      </c>
      <c r="K4" s="171">
        <v>233</v>
      </c>
      <c r="L4" s="172">
        <v>226</v>
      </c>
      <c r="M4" s="171">
        <v>235</v>
      </c>
      <c r="N4" s="173">
        <f aca="true" t="shared" si="0" ref="N4:N27">SUM(H4:M4)</f>
        <v>1377</v>
      </c>
      <c r="O4" s="174">
        <f aca="true" t="shared" si="1" ref="O4:O27">COUNT(H4:M4)*G4+N4</f>
        <v>1377</v>
      </c>
      <c r="P4" s="175">
        <f aca="true" t="shared" si="2" ref="P4:P27">IF(N4,AVERAGE(H4:M4),0)</f>
        <v>229.5</v>
      </c>
      <c r="Q4" s="176">
        <f aca="true" t="shared" si="3" ref="Q4:Q27">O4-$O$4</f>
        <v>0</v>
      </c>
      <c r="R4" s="177">
        <f aca="true" t="shared" si="4" ref="R4:R27">MAX(H4:M4)</f>
        <v>268</v>
      </c>
    </row>
    <row r="5" spans="1:18" s="2" customFormat="1" ht="20.25" customHeight="1">
      <c r="A5" s="98">
        <v>2</v>
      </c>
      <c r="B5" s="63"/>
      <c r="C5" s="23" t="s">
        <v>59</v>
      </c>
      <c r="D5" s="72">
        <v>1</v>
      </c>
      <c r="E5" s="40"/>
      <c r="F5" s="70" t="s">
        <v>70</v>
      </c>
      <c r="G5" s="18">
        <v>8</v>
      </c>
      <c r="H5" s="54">
        <v>180</v>
      </c>
      <c r="I5" s="111">
        <v>202</v>
      </c>
      <c r="J5" s="55">
        <v>245</v>
      </c>
      <c r="K5" s="111">
        <v>203</v>
      </c>
      <c r="L5" s="54">
        <v>196</v>
      </c>
      <c r="M5" s="111">
        <v>221</v>
      </c>
      <c r="N5" s="25">
        <f t="shared" si="0"/>
        <v>1247</v>
      </c>
      <c r="O5" s="26">
        <f t="shared" si="1"/>
        <v>1295</v>
      </c>
      <c r="P5" s="16">
        <f t="shared" si="2"/>
        <v>207.83333333333334</v>
      </c>
      <c r="Q5" s="28">
        <f t="shared" si="3"/>
        <v>-82</v>
      </c>
      <c r="R5" s="97">
        <f t="shared" si="4"/>
        <v>245</v>
      </c>
    </row>
    <row r="6" spans="1:18" s="2" customFormat="1" ht="20.25" customHeight="1">
      <c r="A6" s="99">
        <v>3</v>
      </c>
      <c r="B6" s="63"/>
      <c r="C6" s="23" t="s">
        <v>53</v>
      </c>
      <c r="D6" s="72">
        <v>1</v>
      </c>
      <c r="E6" s="40"/>
      <c r="F6" s="70" t="s">
        <v>83</v>
      </c>
      <c r="G6" s="18"/>
      <c r="H6" s="54">
        <v>185</v>
      </c>
      <c r="I6" s="55">
        <v>168</v>
      </c>
      <c r="J6" s="111">
        <v>268</v>
      </c>
      <c r="K6" s="111">
        <v>237</v>
      </c>
      <c r="L6" s="54">
        <v>184</v>
      </c>
      <c r="M6" s="111">
        <v>234</v>
      </c>
      <c r="N6" s="25">
        <f t="shared" si="0"/>
        <v>1276</v>
      </c>
      <c r="O6" s="26">
        <f t="shared" si="1"/>
        <v>1276</v>
      </c>
      <c r="P6" s="16">
        <f t="shared" si="2"/>
        <v>212.66666666666666</v>
      </c>
      <c r="Q6" s="28">
        <f t="shared" si="3"/>
        <v>-101</v>
      </c>
      <c r="R6" s="97">
        <f t="shared" si="4"/>
        <v>268</v>
      </c>
    </row>
    <row r="7" spans="1:18" s="2" customFormat="1" ht="20.25" customHeight="1">
      <c r="A7" s="98">
        <v>4</v>
      </c>
      <c r="B7" s="63"/>
      <c r="C7" s="23" t="s">
        <v>50</v>
      </c>
      <c r="D7" s="72">
        <v>1</v>
      </c>
      <c r="E7" s="40"/>
      <c r="F7" s="71" t="s">
        <v>88</v>
      </c>
      <c r="G7" s="18">
        <v>8</v>
      </c>
      <c r="H7" s="112">
        <v>212</v>
      </c>
      <c r="I7" s="55">
        <v>179</v>
      </c>
      <c r="J7" s="55">
        <v>162</v>
      </c>
      <c r="K7" s="111">
        <v>220</v>
      </c>
      <c r="L7" s="112">
        <v>201</v>
      </c>
      <c r="M7" s="111">
        <v>224</v>
      </c>
      <c r="N7" s="25">
        <f t="shared" si="0"/>
        <v>1198</v>
      </c>
      <c r="O7" s="26">
        <f t="shared" si="1"/>
        <v>1246</v>
      </c>
      <c r="P7" s="16">
        <f t="shared" si="2"/>
        <v>199.66666666666666</v>
      </c>
      <c r="Q7" s="28">
        <f t="shared" si="3"/>
        <v>-131</v>
      </c>
      <c r="R7" s="97">
        <f t="shared" si="4"/>
        <v>224</v>
      </c>
    </row>
    <row r="8" spans="1:18" s="17" customFormat="1" ht="20.25" customHeight="1">
      <c r="A8" s="98">
        <v>5</v>
      </c>
      <c r="B8" s="63"/>
      <c r="C8" s="23" t="s">
        <v>55</v>
      </c>
      <c r="D8" s="72">
        <v>1</v>
      </c>
      <c r="E8" s="40"/>
      <c r="F8" s="70" t="s">
        <v>89</v>
      </c>
      <c r="G8" s="18">
        <v>8</v>
      </c>
      <c r="H8" s="54">
        <v>163</v>
      </c>
      <c r="I8" s="111">
        <v>237</v>
      </c>
      <c r="J8" s="111">
        <v>201</v>
      </c>
      <c r="K8" s="55">
        <v>187</v>
      </c>
      <c r="L8" s="112">
        <v>229</v>
      </c>
      <c r="M8" s="55">
        <v>169</v>
      </c>
      <c r="N8" s="25">
        <f t="shared" si="0"/>
        <v>1186</v>
      </c>
      <c r="O8" s="26">
        <f t="shared" si="1"/>
        <v>1234</v>
      </c>
      <c r="P8" s="16">
        <f t="shared" si="2"/>
        <v>197.66666666666666</v>
      </c>
      <c r="Q8" s="28">
        <f t="shared" si="3"/>
        <v>-143</v>
      </c>
      <c r="R8" s="97">
        <f t="shared" si="4"/>
        <v>237</v>
      </c>
    </row>
    <row r="9" spans="1:18" s="17" customFormat="1" ht="20.25" customHeight="1">
      <c r="A9" s="98">
        <v>6</v>
      </c>
      <c r="B9" s="63"/>
      <c r="C9" s="23" t="s">
        <v>51</v>
      </c>
      <c r="D9" s="72">
        <v>1</v>
      </c>
      <c r="E9" s="40"/>
      <c r="F9" s="70" t="s">
        <v>86</v>
      </c>
      <c r="G9" s="18">
        <v>8</v>
      </c>
      <c r="H9" s="112">
        <v>200</v>
      </c>
      <c r="I9" s="111">
        <v>224</v>
      </c>
      <c r="J9" s="111">
        <v>216</v>
      </c>
      <c r="K9" s="55">
        <v>171</v>
      </c>
      <c r="L9" s="112">
        <v>214</v>
      </c>
      <c r="M9" s="55">
        <v>156</v>
      </c>
      <c r="N9" s="25">
        <f t="shared" si="0"/>
        <v>1181</v>
      </c>
      <c r="O9" s="26">
        <f t="shared" si="1"/>
        <v>1229</v>
      </c>
      <c r="P9" s="16">
        <f t="shared" si="2"/>
        <v>196.83333333333334</v>
      </c>
      <c r="Q9" s="28">
        <f t="shared" si="3"/>
        <v>-148</v>
      </c>
      <c r="R9" s="97">
        <f t="shared" si="4"/>
        <v>224</v>
      </c>
    </row>
    <row r="10" spans="1:18" s="2" customFormat="1" ht="20.25" customHeight="1">
      <c r="A10" s="100">
        <v>7</v>
      </c>
      <c r="B10" s="63"/>
      <c r="C10" s="23" t="s">
        <v>57</v>
      </c>
      <c r="D10" s="72">
        <v>1</v>
      </c>
      <c r="E10" s="40"/>
      <c r="F10" s="70" t="s">
        <v>91</v>
      </c>
      <c r="G10" s="18">
        <v>8</v>
      </c>
      <c r="H10" s="54">
        <v>199</v>
      </c>
      <c r="I10" s="111">
        <v>244</v>
      </c>
      <c r="J10" s="55">
        <v>171</v>
      </c>
      <c r="K10" s="55">
        <v>155</v>
      </c>
      <c r="L10" s="112">
        <v>213</v>
      </c>
      <c r="M10" s="55">
        <v>188</v>
      </c>
      <c r="N10" s="25">
        <f t="shared" si="0"/>
        <v>1170</v>
      </c>
      <c r="O10" s="26">
        <f t="shared" si="1"/>
        <v>1218</v>
      </c>
      <c r="P10" s="16">
        <f t="shared" si="2"/>
        <v>195</v>
      </c>
      <c r="Q10" s="28">
        <f t="shared" si="3"/>
        <v>-159</v>
      </c>
      <c r="R10" s="97">
        <f t="shared" si="4"/>
        <v>244</v>
      </c>
    </row>
    <row r="11" spans="1:18" s="2" customFormat="1" ht="20.25" customHeight="1">
      <c r="A11" s="98">
        <v>8</v>
      </c>
      <c r="B11" s="63"/>
      <c r="C11" s="23" t="s">
        <v>56</v>
      </c>
      <c r="D11" s="72">
        <v>1</v>
      </c>
      <c r="E11" s="40"/>
      <c r="F11" s="70" t="s">
        <v>79</v>
      </c>
      <c r="G11" s="18"/>
      <c r="H11" s="112">
        <v>231</v>
      </c>
      <c r="I11" s="55">
        <v>180</v>
      </c>
      <c r="J11" s="111">
        <v>202</v>
      </c>
      <c r="K11" s="111">
        <v>219</v>
      </c>
      <c r="L11" s="54">
        <v>167</v>
      </c>
      <c r="M11" s="111">
        <v>215</v>
      </c>
      <c r="N11" s="25">
        <f t="shared" si="0"/>
        <v>1214</v>
      </c>
      <c r="O11" s="26">
        <f t="shared" si="1"/>
        <v>1214</v>
      </c>
      <c r="P11" s="16">
        <f t="shared" si="2"/>
        <v>202.33333333333334</v>
      </c>
      <c r="Q11" s="28">
        <f t="shared" si="3"/>
        <v>-163</v>
      </c>
      <c r="R11" s="97">
        <f t="shared" si="4"/>
        <v>231</v>
      </c>
    </row>
    <row r="12" spans="1:18" s="2" customFormat="1" ht="20.25" customHeight="1">
      <c r="A12" s="99">
        <v>9</v>
      </c>
      <c r="B12" s="63"/>
      <c r="C12" s="23" t="s">
        <v>40</v>
      </c>
      <c r="D12" s="72">
        <v>1</v>
      </c>
      <c r="E12" s="40"/>
      <c r="F12" s="70" t="s">
        <v>84</v>
      </c>
      <c r="G12" s="18"/>
      <c r="H12" s="112">
        <v>209</v>
      </c>
      <c r="I12" s="55">
        <v>179</v>
      </c>
      <c r="J12" s="111">
        <v>216</v>
      </c>
      <c r="K12" s="111">
        <v>205</v>
      </c>
      <c r="L12" s="112">
        <v>235</v>
      </c>
      <c r="M12" s="55">
        <v>166</v>
      </c>
      <c r="N12" s="25">
        <f t="shared" si="0"/>
        <v>1210</v>
      </c>
      <c r="O12" s="26">
        <f t="shared" si="1"/>
        <v>1210</v>
      </c>
      <c r="P12" s="16">
        <f t="shared" si="2"/>
        <v>201.66666666666666</v>
      </c>
      <c r="Q12" s="28">
        <f t="shared" si="3"/>
        <v>-167</v>
      </c>
      <c r="R12" s="97">
        <f t="shared" si="4"/>
        <v>235</v>
      </c>
    </row>
    <row r="13" spans="1:18" s="2" customFormat="1" ht="20.25" customHeight="1">
      <c r="A13" s="98">
        <v>10</v>
      </c>
      <c r="B13" s="63">
        <v>5.6</v>
      </c>
      <c r="C13" s="23" t="s">
        <v>94</v>
      </c>
      <c r="D13" s="72">
        <v>1</v>
      </c>
      <c r="E13" s="40"/>
      <c r="F13" s="70" t="s">
        <v>18</v>
      </c>
      <c r="G13" s="18"/>
      <c r="H13" s="112">
        <v>202</v>
      </c>
      <c r="I13" s="55">
        <v>169</v>
      </c>
      <c r="J13" s="111">
        <v>237</v>
      </c>
      <c r="K13" s="55">
        <v>192</v>
      </c>
      <c r="L13" s="54">
        <v>167</v>
      </c>
      <c r="M13" s="111">
        <v>215</v>
      </c>
      <c r="N13" s="25">
        <f t="shared" si="0"/>
        <v>1182</v>
      </c>
      <c r="O13" s="26">
        <f t="shared" si="1"/>
        <v>1182</v>
      </c>
      <c r="P13" s="16">
        <f t="shared" si="2"/>
        <v>197</v>
      </c>
      <c r="Q13" s="28">
        <f t="shared" si="3"/>
        <v>-195</v>
      </c>
      <c r="R13" s="97">
        <f t="shared" si="4"/>
        <v>237</v>
      </c>
    </row>
    <row r="14" spans="1:18" s="2" customFormat="1" ht="20.25" customHeight="1">
      <c r="A14" s="98">
        <v>11</v>
      </c>
      <c r="B14" s="63"/>
      <c r="C14" s="23" t="s">
        <v>39</v>
      </c>
      <c r="D14" s="72">
        <v>1</v>
      </c>
      <c r="E14" s="40"/>
      <c r="F14" s="70" t="s">
        <v>85</v>
      </c>
      <c r="G14" s="85"/>
      <c r="H14" s="86">
        <v>173</v>
      </c>
      <c r="I14" s="55">
        <v>189</v>
      </c>
      <c r="J14" s="55">
        <v>193</v>
      </c>
      <c r="K14" s="111">
        <v>236</v>
      </c>
      <c r="L14" s="112">
        <v>202</v>
      </c>
      <c r="M14" s="55">
        <v>165</v>
      </c>
      <c r="N14" s="25">
        <f t="shared" si="0"/>
        <v>1158</v>
      </c>
      <c r="O14" s="26">
        <f t="shared" si="1"/>
        <v>1158</v>
      </c>
      <c r="P14" s="16">
        <f t="shared" si="2"/>
        <v>193</v>
      </c>
      <c r="Q14" s="28">
        <f t="shared" si="3"/>
        <v>-219</v>
      </c>
      <c r="R14" s="97">
        <f t="shared" si="4"/>
        <v>236</v>
      </c>
    </row>
    <row r="15" spans="1:18" s="2" customFormat="1" ht="20.25" customHeight="1">
      <c r="A15" s="99">
        <v>12</v>
      </c>
      <c r="B15" s="63"/>
      <c r="C15" s="23" t="s">
        <v>32</v>
      </c>
      <c r="D15" s="72">
        <v>1</v>
      </c>
      <c r="E15" s="40"/>
      <c r="F15" s="70" t="s">
        <v>90</v>
      </c>
      <c r="G15" s="18"/>
      <c r="H15" s="54">
        <v>159</v>
      </c>
      <c r="I15" s="83">
        <v>166</v>
      </c>
      <c r="J15" s="111">
        <v>215</v>
      </c>
      <c r="K15" s="55">
        <v>191</v>
      </c>
      <c r="L15" s="112">
        <v>235</v>
      </c>
      <c r="M15" s="55">
        <v>177</v>
      </c>
      <c r="N15" s="25">
        <f t="shared" si="0"/>
        <v>1143</v>
      </c>
      <c r="O15" s="26">
        <f t="shared" si="1"/>
        <v>1143</v>
      </c>
      <c r="P15" s="16">
        <f t="shared" si="2"/>
        <v>190.5</v>
      </c>
      <c r="Q15" s="28">
        <f t="shared" si="3"/>
        <v>-234</v>
      </c>
      <c r="R15" s="97">
        <f t="shared" si="4"/>
        <v>235</v>
      </c>
    </row>
    <row r="16" spans="1:18" ht="18">
      <c r="A16" s="96">
        <v>13</v>
      </c>
      <c r="B16" s="64"/>
      <c r="C16" s="15" t="s">
        <v>52</v>
      </c>
      <c r="D16" s="72">
        <v>1</v>
      </c>
      <c r="E16" s="45"/>
      <c r="F16" s="70" t="s">
        <v>47</v>
      </c>
      <c r="G16" s="18"/>
      <c r="H16" s="54">
        <v>196</v>
      </c>
      <c r="I16" s="84">
        <v>191</v>
      </c>
      <c r="J16" s="52">
        <v>173</v>
      </c>
      <c r="K16" s="52">
        <v>176</v>
      </c>
      <c r="L16" s="53">
        <v>189</v>
      </c>
      <c r="M16" s="110">
        <v>214</v>
      </c>
      <c r="N16" s="19">
        <f t="shared" si="0"/>
        <v>1139</v>
      </c>
      <c r="O16" s="20">
        <f t="shared" si="1"/>
        <v>1139</v>
      </c>
      <c r="P16" s="22">
        <f t="shared" si="2"/>
        <v>189.83333333333334</v>
      </c>
      <c r="Q16" s="28">
        <f t="shared" si="3"/>
        <v>-238</v>
      </c>
      <c r="R16" s="97">
        <f t="shared" si="4"/>
        <v>214</v>
      </c>
    </row>
    <row r="17" spans="1:18" ht="18">
      <c r="A17" s="98">
        <v>14</v>
      </c>
      <c r="B17" s="63"/>
      <c r="C17" s="23" t="s">
        <v>33</v>
      </c>
      <c r="D17" s="72">
        <v>1</v>
      </c>
      <c r="E17" s="40"/>
      <c r="F17" s="71" t="s">
        <v>80</v>
      </c>
      <c r="G17" s="113">
        <v>8</v>
      </c>
      <c r="H17" s="115">
        <v>131</v>
      </c>
      <c r="I17" s="55">
        <v>142</v>
      </c>
      <c r="J17" s="111">
        <v>215</v>
      </c>
      <c r="K17" s="55">
        <v>193</v>
      </c>
      <c r="L17" s="54">
        <v>196</v>
      </c>
      <c r="M17" s="55">
        <v>170</v>
      </c>
      <c r="N17" s="25">
        <f t="shared" si="0"/>
        <v>1047</v>
      </c>
      <c r="O17" s="26">
        <f t="shared" si="1"/>
        <v>1095</v>
      </c>
      <c r="P17" s="16">
        <f t="shared" si="2"/>
        <v>174.5</v>
      </c>
      <c r="Q17" s="28">
        <f t="shared" si="3"/>
        <v>-282</v>
      </c>
      <c r="R17" s="97">
        <f t="shared" si="4"/>
        <v>215</v>
      </c>
    </row>
    <row r="18" spans="1:18" ht="18">
      <c r="A18" s="99">
        <v>15</v>
      </c>
      <c r="B18" s="63"/>
      <c r="C18" s="23" t="s">
        <v>36</v>
      </c>
      <c r="D18" s="72">
        <v>1</v>
      </c>
      <c r="E18" s="40"/>
      <c r="F18" s="70" t="s">
        <v>93</v>
      </c>
      <c r="G18" s="18"/>
      <c r="H18" s="112">
        <v>216</v>
      </c>
      <c r="I18" s="55">
        <v>166</v>
      </c>
      <c r="J18" s="55">
        <v>161</v>
      </c>
      <c r="K18" s="55">
        <v>159</v>
      </c>
      <c r="L18" s="112">
        <v>224</v>
      </c>
      <c r="M18" s="55">
        <v>164</v>
      </c>
      <c r="N18" s="25">
        <f t="shared" si="0"/>
        <v>1090</v>
      </c>
      <c r="O18" s="26">
        <f t="shared" si="1"/>
        <v>1090</v>
      </c>
      <c r="P18" s="16">
        <f t="shared" si="2"/>
        <v>181.66666666666666</v>
      </c>
      <c r="Q18" s="28">
        <f t="shared" si="3"/>
        <v>-287</v>
      </c>
      <c r="R18" s="97">
        <f t="shared" si="4"/>
        <v>224</v>
      </c>
    </row>
    <row r="19" spans="1:18" ht="18">
      <c r="A19" s="98">
        <v>16</v>
      </c>
      <c r="B19" s="63"/>
      <c r="C19" s="23" t="s">
        <v>35</v>
      </c>
      <c r="D19" s="72">
        <v>1</v>
      </c>
      <c r="E19" s="40"/>
      <c r="F19" s="70" t="s">
        <v>82</v>
      </c>
      <c r="G19" s="18">
        <v>8</v>
      </c>
      <c r="H19" s="54">
        <v>153</v>
      </c>
      <c r="I19" s="55">
        <v>134</v>
      </c>
      <c r="J19" s="55">
        <v>168</v>
      </c>
      <c r="K19" s="55">
        <v>159</v>
      </c>
      <c r="L19" s="54">
        <v>181</v>
      </c>
      <c r="M19" s="111">
        <v>201</v>
      </c>
      <c r="N19" s="25">
        <f t="shared" si="0"/>
        <v>996</v>
      </c>
      <c r="O19" s="26">
        <f t="shared" si="1"/>
        <v>1044</v>
      </c>
      <c r="P19" s="16">
        <f t="shared" si="2"/>
        <v>166</v>
      </c>
      <c r="Q19" s="28">
        <f t="shared" si="3"/>
        <v>-333</v>
      </c>
      <c r="R19" s="97">
        <f t="shared" si="4"/>
        <v>201</v>
      </c>
    </row>
    <row r="20" spans="1:18" ht="18">
      <c r="A20" s="98">
        <v>17</v>
      </c>
      <c r="B20" s="63"/>
      <c r="C20" s="23" t="s">
        <v>38</v>
      </c>
      <c r="D20" s="72">
        <v>1</v>
      </c>
      <c r="E20" s="40"/>
      <c r="F20" s="70" t="s">
        <v>46</v>
      </c>
      <c r="G20" s="18">
        <v>8</v>
      </c>
      <c r="H20" s="54">
        <v>156</v>
      </c>
      <c r="I20" s="55">
        <v>152</v>
      </c>
      <c r="J20" s="111">
        <v>225</v>
      </c>
      <c r="K20" s="55">
        <v>162</v>
      </c>
      <c r="L20" s="54">
        <v>150</v>
      </c>
      <c r="M20" s="55">
        <v>143</v>
      </c>
      <c r="N20" s="25">
        <f t="shared" si="0"/>
        <v>988</v>
      </c>
      <c r="O20" s="26">
        <f t="shared" si="1"/>
        <v>1036</v>
      </c>
      <c r="P20" s="16">
        <f t="shared" si="2"/>
        <v>164.66666666666666</v>
      </c>
      <c r="Q20" s="28">
        <f t="shared" si="3"/>
        <v>-341</v>
      </c>
      <c r="R20" s="97">
        <f t="shared" si="4"/>
        <v>225</v>
      </c>
    </row>
    <row r="21" spans="1:18" ht="18">
      <c r="A21" s="98">
        <v>18</v>
      </c>
      <c r="B21" s="63"/>
      <c r="C21" s="23" t="s">
        <v>34</v>
      </c>
      <c r="D21" s="72">
        <v>1</v>
      </c>
      <c r="E21" s="40"/>
      <c r="F21" s="70" t="s">
        <v>92</v>
      </c>
      <c r="G21" s="18"/>
      <c r="H21" s="54">
        <v>177</v>
      </c>
      <c r="I21" s="55">
        <v>152</v>
      </c>
      <c r="J21" s="55">
        <v>191</v>
      </c>
      <c r="K21" s="55">
        <v>162</v>
      </c>
      <c r="L21" s="54">
        <v>167</v>
      </c>
      <c r="M21" s="55">
        <v>156</v>
      </c>
      <c r="N21" s="25">
        <f t="shared" si="0"/>
        <v>1005</v>
      </c>
      <c r="O21" s="26">
        <f t="shared" si="1"/>
        <v>1005</v>
      </c>
      <c r="P21" s="16">
        <f t="shared" si="2"/>
        <v>167.5</v>
      </c>
      <c r="Q21" s="28">
        <f t="shared" si="3"/>
        <v>-372</v>
      </c>
      <c r="R21" s="97">
        <f t="shared" si="4"/>
        <v>191</v>
      </c>
    </row>
    <row r="22" spans="1:18" ht="18">
      <c r="A22" s="100">
        <v>19</v>
      </c>
      <c r="B22" s="63">
        <v>5.6</v>
      </c>
      <c r="C22" s="23" t="s">
        <v>43</v>
      </c>
      <c r="D22" s="72">
        <v>1</v>
      </c>
      <c r="E22" s="40"/>
      <c r="F22" s="70" t="s">
        <v>63</v>
      </c>
      <c r="G22" s="18"/>
      <c r="H22" s="54">
        <v>167</v>
      </c>
      <c r="I22" s="55">
        <v>146</v>
      </c>
      <c r="J22" s="111">
        <v>200</v>
      </c>
      <c r="K22" s="55">
        <v>147</v>
      </c>
      <c r="L22" s="54">
        <v>180</v>
      </c>
      <c r="M22" s="55">
        <v>157</v>
      </c>
      <c r="N22" s="25">
        <f t="shared" si="0"/>
        <v>997</v>
      </c>
      <c r="O22" s="26">
        <f t="shared" si="1"/>
        <v>997</v>
      </c>
      <c r="P22" s="16">
        <f t="shared" si="2"/>
        <v>166.16666666666666</v>
      </c>
      <c r="Q22" s="28">
        <f t="shared" si="3"/>
        <v>-380</v>
      </c>
      <c r="R22" s="97">
        <f t="shared" si="4"/>
        <v>200</v>
      </c>
    </row>
    <row r="23" spans="1:18" ht="18">
      <c r="A23" s="98">
        <v>20</v>
      </c>
      <c r="B23" s="63">
        <v>5.6</v>
      </c>
      <c r="C23" s="23" t="s">
        <v>54</v>
      </c>
      <c r="D23" s="72">
        <v>1</v>
      </c>
      <c r="E23" s="40"/>
      <c r="F23" s="70" t="s">
        <v>62</v>
      </c>
      <c r="G23" s="18"/>
      <c r="H23" s="54">
        <v>191</v>
      </c>
      <c r="I23" s="55">
        <v>148</v>
      </c>
      <c r="J23" s="55">
        <v>154</v>
      </c>
      <c r="K23" s="55">
        <v>178</v>
      </c>
      <c r="L23" s="54">
        <v>158</v>
      </c>
      <c r="M23" s="55">
        <v>162</v>
      </c>
      <c r="N23" s="25">
        <f t="shared" si="0"/>
        <v>991</v>
      </c>
      <c r="O23" s="26">
        <f t="shared" si="1"/>
        <v>991</v>
      </c>
      <c r="P23" s="16">
        <f t="shared" si="2"/>
        <v>165.16666666666666</v>
      </c>
      <c r="Q23" s="28">
        <f t="shared" si="3"/>
        <v>-386</v>
      </c>
      <c r="R23" s="97">
        <f t="shared" si="4"/>
        <v>191</v>
      </c>
    </row>
    <row r="24" spans="1:18" ht="18">
      <c r="A24" s="100">
        <v>21</v>
      </c>
      <c r="B24" s="63"/>
      <c r="C24" s="23" t="s">
        <v>42</v>
      </c>
      <c r="D24" s="72">
        <v>1</v>
      </c>
      <c r="E24" s="40"/>
      <c r="F24" s="70" t="s">
        <v>81</v>
      </c>
      <c r="G24" s="18"/>
      <c r="H24" s="54">
        <v>172</v>
      </c>
      <c r="I24" s="55">
        <v>183</v>
      </c>
      <c r="J24" s="55">
        <v>173</v>
      </c>
      <c r="K24" s="55">
        <v>153</v>
      </c>
      <c r="L24" s="54">
        <v>145</v>
      </c>
      <c r="M24" s="55">
        <v>164</v>
      </c>
      <c r="N24" s="25">
        <f t="shared" si="0"/>
        <v>990</v>
      </c>
      <c r="O24" s="26">
        <f t="shared" si="1"/>
        <v>990</v>
      </c>
      <c r="P24" s="16">
        <f t="shared" si="2"/>
        <v>165</v>
      </c>
      <c r="Q24" s="28">
        <f t="shared" si="3"/>
        <v>-387</v>
      </c>
      <c r="R24" s="97">
        <f t="shared" si="4"/>
        <v>183</v>
      </c>
    </row>
    <row r="25" spans="1:18" ht="18">
      <c r="A25" s="100">
        <v>22</v>
      </c>
      <c r="B25" s="63"/>
      <c r="C25" s="23" t="s">
        <v>58</v>
      </c>
      <c r="D25" s="72">
        <v>1</v>
      </c>
      <c r="E25" s="40"/>
      <c r="F25" s="71" t="s">
        <v>31</v>
      </c>
      <c r="G25" s="50"/>
      <c r="H25" s="56">
        <v>140</v>
      </c>
      <c r="I25" s="55">
        <v>171</v>
      </c>
      <c r="J25" s="55">
        <v>143</v>
      </c>
      <c r="K25" s="55">
        <v>181</v>
      </c>
      <c r="L25" s="54">
        <v>156</v>
      </c>
      <c r="M25" s="55">
        <v>199</v>
      </c>
      <c r="N25" s="25">
        <f t="shared" si="0"/>
        <v>990</v>
      </c>
      <c r="O25" s="26">
        <f t="shared" si="1"/>
        <v>990</v>
      </c>
      <c r="P25" s="16">
        <f t="shared" si="2"/>
        <v>165</v>
      </c>
      <c r="Q25" s="28">
        <f t="shared" si="3"/>
        <v>-387</v>
      </c>
      <c r="R25" s="97">
        <f t="shared" si="4"/>
        <v>199</v>
      </c>
    </row>
    <row r="26" spans="1:18" ht="18">
      <c r="A26" s="98">
        <v>23</v>
      </c>
      <c r="B26" s="63"/>
      <c r="C26" s="23" t="s">
        <v>41</v>
      </c>
      <c r="D26" s="72">
        <v>1</v>
      </c>
      <c r="E26" s="40"/>
      <c r="F26" s="71" t="s">
        <v>77</v>
      </c>
      <c r="G26" s="18"/>
      <c r="H26" s="54">
        <v>137</v>
      </c>
      <c r="I26" s="55">
        <v>163</v>
      </c>
      <c r="J26" s="55">
        <v>189</v>
      </c>
      <c r="K26" s="55">
        <v>184</v>
      </c>
      <c r="L26" s="54">
        <v>150</v>
      </c>
      <c r="M26" s="55">
        <v>121</v>
      </c>
      <c r="N26" s="25">
        <f t="shared" si="0"/>
        <v>944</v>
      </c>
      <c r="O26" s="26">
        <f t="shared" si="1"/>
        <v>944</v>
      </c>
      <c r="P26" s="16">
        <f t="shared" si="2"/>
        <v>157.33333333333334</v>
      </c>
      <c r="Q26" s="28">
        <f t="shared" si="3"/>
        <v>-433</v>
      </c>
      <c r="R26" s="97">
        <f t="shared" si="4"/>
        <v>189</v>
      </c>
    </row>
    <row r="27" spans="1:18" ht="18.75" thickBot="1">
      <c r="A27" s="101">
        <v>24</v>
      </c>
      <c r="B27" s="67"/>
      <c r="C27" s="36" t="s">
        <v>60</v>
      </c>
      <c r="D27" s="178">
        <v>1</v>
      </c>
      <c r="E27" s="102"/>
      <c r="F27" s="103" t="s">
        <v>78</v>
      </c>
      <c r="G27" s="104"/>
      <c r="H27" s="69">
        <v>153</v>
      </c>
      <c r="I27" s="68">
        <v>173</v>
      </c>
      <c r="J27" s="68">
        <v>134</v>
      </c>
      <c r="K27" s="68">
        <v>148</v>
      </c>
      <c r="L27" s="69">
        <v>153</v>
      </c>
      <c r="M27" s="68">
        <v>144</v>
      </c>
      <c r="N27" s="37">
        <f t="shared" si="0"/>
        <v>905</v>
      </c>
      <c r="O27" s="38">
        <f t="shared" si="1"/>
        <v>905</v>
      </c>
      <c r="P27" s="39">
        <f t="shared" si="2"/>
        <v>150.83333333333334</v>
      </c>
      <c r="Q27" s="128">
        <f t="shared" si="3"/>
        <v>-472</v>
      </c>
      <c r="R27" s="105">
        <f t="shared" si="4"/>
        <v>173</v>
      </c>
    </row>
  </sheetData>
  <sheetProtection selectLockedCells="1" selectUnlockedCells="1"/>
  <mergeCells count="1">
    <mergeCell ref="A2:F2"/>
  </mergeCells>
  <printOptions verticalCentered="1"/>
  <pageMargins left="0.44" right="0.14" top="0.18" bottom="0.51" header="0.12" footer="0.45"/>
  <pageSetup fitToHeight="2" fitToWidth="1" horizontalDpi="300" verticalDpi="3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31">
    <tabColor indexed="52"/>
    <pageSetUpPr fitToPage="1"/>
  </sheetPr>
  <dimension ref="A2:U32"/>
  <sheetViews>
    <sheetView zoomScale="90" zoomScaleNormal="90" zoomScaleSheetLayoutView="75" workbookViewId="0" topLeftCell="A12">
      <selection activeCell="F17" sqref="F17:O17"/>
    </sheetView>
  </sheetViews>
  <sheetFormatPr defaultColWidth="9.140625" defaultRowHeight="12.75"/>
  <cols>
    <col min="1" max="1" width="4.28125" style="3" customWidth="1"/>
    <col min="2" max="2" width="5.57421875" style="3" customWidth="1"/>
    <col min="3" max="3" width="4.57421875" style="6" bestFit="1" customWidth="1"/>
    <col min="4" max="4" width="3.00390625" style="3" customWidth="1"/>
    <col min="5" max="5" width="3.7109375" style="3" customWidth="1"/>
    <col min="6" max="6" width="27.421875" style="5" bestFit="1" customWidth="1"/>
    <col min="7" max="7" width="3.57421875" style="4" customWidth="1"/>
    <col min="8" max="9" width="6.57421875" style="3" customWidth="1"/>
    <col min="10" max="13" width="5.140625" style="7" bestFit="1" customWidth="1"/>
    <col min="14" max="14" width="6.8515625" style="8" customWidth="1"/>
    <col min="15" max="15" width="12.57421875" style="7" customWidth="1"/>
    <col min="16" max="16" width="6.28125" style="10" bestFit="1" customWidth="1"/>
    <col min="17" max="17" width="6.00390625" style="13" bestFit="1" customWidth="1"/>
    <col min="18" max="18" width="6.7109375" style="9" customWidth="1"/>
  </cols>
  <sheetData>
    <row r="1" ht="74.25" customHeight="1"/>
    <row r="2" spans="1:18" ht="16.5" customHeight="1" thickBot="1">
      <c r="A2" s="317" t="s">
        <v>98</v>
      </c>
      <c r="B2" s="317"/>
      <c r="C2" s="318"/>
      <c r="D2" s="318"/>
      <c r="E2" s="318"/>
      <c r="F2" s="318"/>
      <c r="H2" s="12"/>
      <c r="R2" s="14">
        <f>MAX(H4:M17)</f>
        <v>267</v>
      </c>
    </row>
    <row r="3" spans="1:18" s="2" customFormat="1" ht="70.5" customHeight="1" thickBot="1">
      <c r="A3" s="87" t="s">
        <v>16</v>
      </c>
      <c r="B3" s="88" t="s">
        <v>29</v>
      </c>
      <c r="C3" s="89" t="s">
        <v>17</v>
      </c>
      <c r="D3" s="90" t="s">
        <v>9</v>
      </c>
      <c r="E3" s="89" t="s">
        <v>19</v>
      </c>
      <c r="F3" s="91" t="s">
        <v>5</v>
      </c>
      <c r="G3" s="89" t="s">
        <v>8</v>
      </c>
      <c r="H3" s="91" t="s">
        <v>0</v>
      </c>
      <c r="I3" s="91" t="s">
        <v>1</v>
      </c>
      <c r="J3" s="91" t="s">
        <v>6</v>
      </c>
      <c r="K3" s="91" t="s">
        <v>7</v>
      </c>
      <c r="L3" s="91" t="s">
        <v>13</v>
      </c>
      <c r="M3" s="91" t="s">
        <v>14</v>
      </c>
      <c r="N3" s="92" t="s">
        <v>3</v>
      </c>
      <c r="O3" s="93" t="s">
        <v>11</v>
      </c>
      <c r="P3" s="94" t="s">
        <v>10</v>
      </c>
      <c r="Q3" s="91" t="s">
        <v>4</v>
      </c>
      <c r="R3" s="95" t="s">
        <v>2</v>
      </c>
    </row>
    <row r="4" spans="1:18" s="2" customFormat="1" ht="20.25" customHeight="1">
      <c r="A4" s="96">
        <v>1</v>
      </c>
      <c r="B4" s="64"/>
      <c r="C4" s="15" t="s">
        <v>43</v>
      </c>
      <c r="D4" s="34">
        <v>2</v>
      </c>
      <c r="E4" s="62"/>
      <c r="F4" s="120" t="s">
        <v>105</v>
      </c>
      <c r="G4" s="121"/>
      <c r="H4" s="52">
        <v>196</v>
      </c>
      <c r="I4" s="52">
        <v>267</v>
      </c>
      <c r="J4" s="52">
        <v>242</v>
      </c>
      <c r="K4" s="52">
        <v>221</v>
      </c>
      <c r="L4" s="53">
        <v>244</v>
      </c>
      <c r="M4" s="52">
        <v>238</v>
      </c>
      <c r="N4" s="19">
        <f aca="true" t="shared" si="0" ref="N4:N17">SUM(H4:M4)</f>
        <v>1408</v>
      </c>
      <c r="O4" s="20">
        <f aca="true" t="shared" si="1" ref="O4:O17">COUNT(H4:M4)*G4+N4</f>
        <v>1408</v>
      </c>
      <c r="P4" s="22">
        <f aca="true" t="shared" si="2" ref="P4:P17">IF(N4,AVERAGE(H4:M4),0)</f>
        <v>234.66666666666666</v>
      </c>
      <c r="Q4" s="28">
        <f aca="true" t="shared" si="3" ref="Q4:Q17">O4-$O$6</f>
        <v>184</v>
      </c>
      <c r="R4" s="162">
        <f aca="true" t="shared" si="4" ref="R4:R17">MAX(H4:M4)</f>
        <v>267</v>
      </c>
    </row>
    <row r="5" spans="1:18" s="2" customFormat="1" ht="20.25" customHeight="1">
      <c r="A5" s="98">
        <v>2</v>
      </c>
      <c r="B5" s="63"/>
      <c r="C5" s="23" t="s">
        <v>39</v>
      </c>
      <c r="D5" s="34">
        <v>2</v>
      </c>
      <c r="E5" s="62"/>
      <c r="F5" s="120" t="s">
        <v>71</v>
      </c>
      <c r="G5" s="121"/>
      <c r="H5" s="55">
        <v>206</v>
      </c>
      <c r="I5" s="55">
        <v>202</v>
      </c>
      <c r="J5" s="55">
        <v>231</v>
      </c>
      <c r="K5" s="55">
        <v>237</v>
      </c>
      <c r="L5" s="54">
        <v>186</v>
      </c>
      <c r="M5" s="55">
        <v>178</v>
      </c>
      <c r="N5" s="25">
        <f t="shared" si="0"/>
        <v>1240</v>
      </c>
      <c r="O5" s="26">
        <f t="shared" si="1"/>
        <v>1240</v>
      </c>
      <c r="P5" s="16">
        <f t="shared" si="2"/>
        <v>206.66666666666666</v>
      </c>
      <c r="Q5" s="28">
        <f t="shared" si="3"/>
        <v>16</v>
      </c>
      <c r="R5" s="163">
        <f t="shared" si="4"/>
        <v>237</v>
      </c>
    </row>
    <row r="6" spans="1:18" s="2" customFormat="1" ht="20.25" customHeight="1">
      <c r="A6" s="99">
        <v>3</v>
      </c>
      <c r="B6" s="63"/>
      <c r="C6" s="23" t="s">
        <v>40</v>
      </c>
      <c r="D6" s="34">
        <v>2</v>
      </c>
      <c r="E6" s="62">
        <v>8</v>
      </c>
      <c r="F6" s="120" t="s">
        <v>61</v>
      </c>
      <c r="G6" s="121"/>
      <c r="H6" s="55">
        <v>158</v>
      </c>
      <c r="I6" s="55">
        <v>213</v>
      </c>
      <c r="J6" s="55">
        <v>182</v>
      </c>
      <c r="K6" s="55">
        <v>223</v>
      </c>
      <c r="L6" s="54">
        <v>227</v>
      </c>
      <c r="M6" s="55">
        <v>221</v>
      </c>
      <c r="N6" s="25">
        <f t="shared" si="0"/>
        <v>1224</v>
      </c>
      <c r="O6" s="26">
        <f t="shared" si="1"/>
        <v>1224</v>
      </c>
      <c r="P6" s="16">
        <f t="shared" si="2"/>
        <v>204</v>
      </c>
      <c r="Q6" s="28">
        <f t="shared" si="3"/>
        <v>0</v>
      </c>
      <c r="R6" s="163">
        <f t="shared" si="4"/>
        <v>227</v>
      </c>
    </row>
    <row r="7" spans="1:18" s="2" customFormat="1" ht="20.25" customHeight="1">
      <c r="A7" s="98">
        <v>4</v>
      </c>
      <c r="B7" s="63"/>
      <c r="C7" s="23" t="s">
        <v>58</v>
      </c>
      <c r="D7" s="34">
        <v>2</v>
      </c>
      <c r="E7" s="62">
        <v>8</v>
      </c>
      <c r="F7" s="120" t="s">
        <v>107</v>
      </c>
      <c r="G7" s="121"/>
      <c r="H7" s="55">
        <v>165</v>
      </c>
      <c r="I7" s="55">
        <v>188</v>
      </c>
      <c r="J7" s="55">
        <v>193</v>
      </c>
      <c r="K7" s="55">
        <v>155</v>
      </c>
      <c r="L7" s="54">
        <v>204</v>
      </c>
      <c r="M7" s="55">
        <v>218</v>
      </c>
      <c r="N7" s="25">
        <f t="shared" si="0"/>
        <v>1123</v>
      </c>
      <c r="O7" s="26">
        <f t="shared" si="1"/>
        <v>1123</v>
      </c>
      <c r="P7" s="16">
        <f t="shared" si="2"/>
        <v>187.16666666666666</v>
      </c>
      <c r="Q7" s="28">
        <f t="shared" si="3"/>
        <v>-101</v>
      </c>
      <c r="R7" s="163">
        <f t="shared" si="4"/>
        <v>218</v>
      </c>
    </row>
    <row r="8" spans="1:18" s="17" customFormat="1" ht="20.25" customHeight="1">
      <c r="A8" s="98">
        <v>5</v>
      </c>
      <c r="B8" s="63"/>
      <c r="C8" s="23" t="s">
        <v>33</v>
      </c>
      <c r="D8" s="34">
        <v>2</v>
      </c>
      <c r="E8" s="62"/>
      <c r="F8" s="120" t="s">
        <v>108</v>
      </c>
      <c r="G8" s="121"/>
      <c r="H8" s="52">
        <v>201</v>
      </c>
      <c r="I8" s="52">
        <v>171</v>
      </c>
      <c r="J8" s="52">
        <v>170</v>
      </c>
      <c r="K8" s="55">
        <v>197</v>
      </c>
      <c r="L8" s="54">
        <v>184</v>
      </c>
      <c r="M8" s="55">
        <v>184</v>
      </c>
      <c r="N8" s="25">
        <f t="shared" si="0"/>
        <v>1107</v>
      </c>
      <c r="O8" s="26">
        <f t="shared" si="1"/>
        <v>1107</v>
      </c>
      <c r="P8" s="16">
        <f t="shared" si="2"/>
        <v>184.5</v>
      </c>
      <c r="Q8" s="28">
        <f t="shared" si="3"/>
        <v>-117</v>
      </c>
      <c r="R8" s="163">
        <f t="shared" si="4"/>
        <v>201</v>
      </c>
    </row>
    <row r="9" spans="1:18" s="17" customFormat="1" ht="20.25" customHeight="1">
      <c r="A9" s="98">
        <v>6</v>
      </c>
      <c r="B9" s="63"/>
      <c r="C9" s="23" t="s">
        <v>34</v>
      </c>
      <c r="D9" s="34">
        <v>2</v>
      </c>
      <c r="E9" s="62"/>
      <c r="F9" s="120" t="s">
        <v>109</v>
      </c>
      <c r="G9" s="121"/>
      <c r="H9" s="55">
        <v>159</v>
      </c>
      <c r="I9" s="55">
        <v>184</v>
      </c>
      <c r="J9" s="55">
        <v>226</v>
      </c>
      <c r="K9" s="55">
        <v>183</v>
      </c>
      <c r="L9" s="54">
        <v>155</v>
      </c>
      <c r="M9" s="55">
        <v>180</v>
      </c>
      <c r="N9" s="25">
        <f t="shared" si="0"/>
        <v>1087</v>
      </c>
      <c r="O9" s="26">
        <f t="shared" si="1"/>
        <v>1087</v>
      </c>
      <c r="P9" s="16">
        <f t="shared" si="2"/>
        <v>181.16666666666666</v>
      </c>
      <c r="Q9" s="28">
        <f t="shared" si="3"/>
        <v>-137</v>
      </c>
      <c r="R9" s="163">
        <f t="shared" si="4"/>
        <v>226</v>
      </c>
    </row>
    <row r="10" spans="1:18" s="2" customFormat="1" ht="20.25" customHeight="1">
      <c r="A10" s="100">
        <v>7</v>
      </c>
      <c r="B10" s="63"/>
      <c r="C10" s="23" t="s">
        <v>42</v>
      </c>
      <c r="D10" s="34">
        <v>2</v>
      </c>
      <c r="E10" s="62"/>
      <c r="F10" s="120" t="s">
        <v>110</v>
      </c>
      <c r="G10" s="121"/>
      <c r="H10" s="55">
        <v>144</v>
      </c>
      <c r="I10" s="55">
        <v>157</v>
      </c>
      <c r="J10" s="55">
        <v>147</v>
      </c>
      <c r="K10" s="55">
        <v>211</v>
      </c>
      <c r="L10" s="54">
        <v>176</v>
      </c>
      <c r="M10" s="55">
        <v>245</v>
      </c>
      <c r="N10" s="25">
        <f t="shared" si="0"/>
        <v>1080</v>
      </c>
      <c r="O10" s="26">
        <f t="shared" si="1"/>
        <v>1080</v>
      </c>
      <c r="P10" s="16">
        <f t="shared" si="2"/>
        <v>180</v>
      </c>
      <c r="Q10" s="28">
        <f t="shared" si="3"/>
        <v>-144</v>
      </c>
      <c r="R10" s="163">
        <f t="shared" si="4"/>
        <v>245</v>
      </c>
    </row>
    <row r="11" spans="1:18" s="2" customFormat="1" ht="20.25" customHeight="1">
      <c r="A11" s="98">
        <v>8</v>
      </c>
      <c r="B11" s="63">
        <v>5.6</v>
      </c>
      <c r="C11" s="23" t="s">
        <v>52</v>
      </c>
      <c r="D11" s="34">
        <v>2</v>
      </c>
      <c r="E11" s="62"/>
      <c r="F11" s="120" t="s">
        <v>63</v>
      </c>
      <c r="G11" s="124"/>
      <c r="H11" s="55">
        <v>228</v>
      </c>
      <c r="I11" s="55">
        <v>189</v>
      </c>
      <c r="J11" s="55">
        <v>161</v>
      </c>
      <c r="K11" s="55">
        <v>166</v>
      </c>
      <c r="L11" s="54">
        <v>150</v>
      </c>
      <c r="M11" s="55">
        <v>175</v>
      </c>
      <c r="N11" s="25">
        <f t="shared" si="0"/>
        <v>1069</v>
      </c>
      <c r="O11" s="26">
        <f t="shared" si="1"/>
        <v>1069</v>
      </c>
      <c r="P11" s="16">
        <f t="shared" si="2"/>
        <v>178.16666666666666</v>
      </c>
      <c r="Q11" s="28">
        <f t="shared" si="3"/>
        <v>-155</v>
      </c>
      <c r="R11" s="163">
        <f t="shared" si="4"/>
        <v>228</v>
      </c>
    </row>
    <row r="12" spans="1:18" s="2" customFormat="1" ht="20.25" customHeight="1">
      <c r="A12" s="99">
        <v>9</v>
      </c>
      <c r="B12" s="63"/>
      <c r="C12" s="23" t="s">
        <v>32</v>
      </c>
      <c r="D12" s="34">
        <v>2</v>
      </c>
      <c r="E12" s="62"/>
      <c r="F12" s="120" t="s">
        <v>77</v>
      </c>
      <c r="G12" s="121"/>
      <c r="H12" s="52">
        <v>203</v>
      </c>
      <c r="I12" s="52">
        <v>203</v>
      </c>
      <c r="J12" s="52">
        <v>128</v>
      </c>
      <c r="K12" s="55">
        <v>201</v>
      </c>
      <c r="L12" s="54">
        <v>146</v>
      </c>
      <c r="M12" s="55">
        <v>187</v>
      </c>
      <c r="N12" s="25">
        <f t="shared" si="0"/>
        <v>1068</v>
      </c>
      <c r="O12" s="26">
        <f t="shared" si="1"/>
        <v>1068</v>
      </c>
      <c r="P12" s="16">
        <f t="shared" si="2"/>
        <v>178</v>
      </c>
      <c r="Q12" s="28">
        <f t="shared" si="3"/>
        <v>-156</v>
      </c>
      <c r="R12" s="163">
        <f t="shared" si="4"/>
        <v>203</v>
      </c>
    </row>
    <row r="13" spans="1:18" s="2" customFormat="1" ht="20.25" customHeight="1">
      <c r="A13" s="98">
        <v>10</v>
      </c>
      <c r="B13" s="63"/>
      <c r="C13" s="23" t="s">
        <v>37</v>
      </c>
      <c r="D13" s="34">
        <v>2</v>
      </c>
      <c r="E13" s="62"/>
      <c r="F13" s="120" t="s">
        <v>106</v>
      </c>
      <c r="G13" s="121"/>
      <c r="H13" s="55">
        <v>136</v>
      </c>
      <c r="I13" s="55">
        <v>126</v>
      </c>
      <c r="J13" s="55">
        <v>169</v>
      </c>
      <c r="K13" s="55">
        <v>233</v>
      </c>
      <c r="L13" s="54">
        <v>201</v>
      </c>
      <c r="M13" s="55">
        <v>200</v>
      </c>
      <c r="N13" s="25">
        <f t="shared" si="0"/>
        <v>1065</v>
      </c>
      <c r="O13" s="26">
        <f t="shared" si="1"/>
        <v>1065</v>
      </c>
      <c r="P13" s="16">
        <f t="shared" si="2"/>
        <v>177.5</v>
      </c>
      <c r="Q13" s="28">
        <f t="shared" si="3"/>
        <v>-159</v>
      </c>
      <c r="R13" s="163">
        <f t="shared" si="4"/>
        <v>233</v>
      </c>
    </row>
    <row r="14" spans="1:18" s="2" customFormat="1" ht="20.25" customHeight="1">
      <c r="A14" s="98">
        <v>11</v>
      </c>
      <c r="B14" s="63"/>
      <c r="C14" s="23" t="s">
        <v>38</v>
      </c>
      <c r="D14" s="34">
        <v>2</v>
      </c>
      <c r="E14" s="62"/>
      <c r="F14" s="120" t="s">
        <v>72</v>
      </c>
      <c r="G14" s="121"/>
      <c r="H14" s="55">
        <v>149</v>
      </c>
      <c r="I14" s="55">
        <v>146</v>
      </c>
      <c r="J14" s="55">
        <v>183</v>
      </c>
      <c r="K14" s="55">
        <v>163</v>
      </c>
      <c r="L14" s="54">
        <v>178</v>
      </c>
      <c r="M14" s="55">
        <v>218</v>
      </c>
      <c r="N14" s="25">
        <f t="shared" si="0"/>
        <v>1037</v>
      </c>
      <c r="O14" s="26">
        <f t="shared" si="1"/>
        <v>1037</v>
      </c>
      <c r="P14" s="16">
        <f t="shared" si="2"/>
        <v>172.83333333333334</v>
      </c>
      <c r="Q14" s="28">
        <f t="shared" si="3"/>
        <v>-187</v>
      </c>
      <c r="R14" s="163">
        <f t="shared" si="4"/>
        <v>218</v>
      </c>
    </row>
    <row r="15" spans="1:18" s="2" customFormat="1" ht="20.25" customHeight="1">
      <c r="A15" s="99">
        <v>12</v>
      </c>
      <c r="B15" s="63"/>
      <c r="C15" s="23" t="s">
        <v>35</v>
      </c>
      <c r="D15" s="34">
        <v>2</v>
      </c>
      <c r="E15" s="62">
        <v>8</v>
      </c>
      <c r="F15" s="120" t="s">
        <v>104</v>
      </c>
      <c r="G15" s="121"/>
      <c r="H15" s="55">
        <v>169</v>
      </c>
      <c r="I15" s="55">
        <v>175</v>
      </c>
      <c r="J15" s="55">
        <v>168</v>
      </c>
      <c r="K15" s="55">
        <v>150</v>
      </c>
      <c r="L15" s="54">
        <v>178</v>
      </c>
      <c r="M15" s="55">
        <v>171</v>
      </c>
      <c r="N15" s="25">
        <f t="shared" si="0"/>
        <v>1011</v>
      </c>
      <c r="O15" s="26">
        <f t="shared" si="1"/>
        <v>1011</v>
      </c>
      <c r="P15" s="16">
        <f t="shared" si="2"/>
        <v>168.5</v>
      </c>
      <c r="Q15" s="28">
        <f t="shared" si="3"/>
        <v>-213</v>
      </c>
      <c r="R15" s="163">
        <f t="shared" si="4"/>
        <v>178</v>
      </c>
    </row>
    <row r="16" spans="1:18" s="2" customFormat="1" ht="20.25" customHeight="1">
      <c r="A16" s="99">
        <v>13</v>
      </c>
      <c r="B16" s="63"/>
      <c r="C16" s="23" t="s">
        <v>41</v>
      </c>
      <c r="D16" s="34">
        <v>2</v>
      </c>
      <c r="E16" s="62"/>
      <c r="F16" s="120" t="s">
        <v>45</v>
      </c>
      <c r="G16" s="121"/>
      <c r="H16" s="52">
        <v>138</v>
      </c>
      <c r="I16" s="52">
        <v>149</v>
      </c>
      <c r="J16" s="52">
        <v>167</v>
      </c>
      <c r="K16" s="55">
        <v>177</v>
      </c>
      <c r="L16" s="54">
        <v>183</v>
      </c>
      <c r="M16" s="55">
        <v>98</v>
      </c>
      <c r="N16" s="25">
        <f t="shared" si="0"/>
        <v>912</v>
      </c>
      <c r="O16" s="26">
        <f t="shared" si="1"/>
        <v>912</v>
      </c>
      <c r="P16" s="16">
        <f t="shared" si="2"/>
        <v>152</v>
      </c>
      <c r="Q16" s="28">
        <f t="shared" si="3"/>
        <v>-312</v>
      </c>
      <c r="R16" s="163">
        <f t="shared" si="4"/>
        <v>183</v>
      </c>
    </row>
    <row r="17" spans="1:18" s="2" customFormat="1" ht="20.25" customHeight="1" thickBot="1">
      <c r="A17" s="101">
        <v>14</v>
      </c>
      <c r="B17" s="67"/>
      <c r="C17" s="36" t="s">
        <v>36</v>
      </c>
      <c r="D17" s="125">
        <v>2</v>
      </c>
      <c r="E17" s="106"/>
      <c r="F17" s="126" t="s">
        <v>111</v>
      </c>
      <c r="G17" s="127"/>
      <c r="H17" s="68">
        <v>120</v>
      </c>
      <c r="I17" s="68">
        <v>127</v>
      </c>
      <c r="J17" s="68">
        <v>157</v>
      </c>
      <c r="K17" s="68">
        <v>167</v>
      </c>
      <c r="L17" s="69">
        <v>150</v>
      </c>
      <c r="M17" s="68">
        <v>169</v>
      </c>
      <c r="N17" s="37">
        <f t="shared" si="0"/>
        <v>890</v>
      </c>
      <c r="O17" s="38">
        <f t="shared" si="1"/>
        <v>890</v>
      </c>
      <c r="P17" s="39">
        <f t="shared" si="2"/>
        <v>148.33333333333334</v>
      </c>
      <c r="Q17" s="128">
        <f t="shared" si="3"/>
        <v>-334</v>
      </c>
      <c r="R17" s="164">
        <f t="shared" si="4"/>
        <v>169</v>
      </c>
    </row>
    <row r="18" spans="1:21" s="2" customFormat="1" ht="20.25" customHeight="1">
      <c r="A18" s="130"/>
      <c r="B18" s="131"/>
      <c r="C18" s="132"/>
      <c r="D18" s="133"/>
      <c r="E18" s="134"/>
      <c r="F18" s="135"/>
      <c r="G18" s="136"/>
      <c r="H18" s="137"/>
      <c r="I18" s="137"/>
      <c r="J18" s="137"/>
      <c r="K18" s="137"/>
      <c r="L18" s="138"/>
      <c r="M18" s="137"/>
      <c r="N18" s="139"/>
      <c r="O18" s="139"/>
      <c r="P18" s="139"/>
      <c r="Q18" s="139"/>
      <c r="R18" s="140"/>
      <c r="S18" s="141"/>
      <c r="T18" s="141"/>
      <c r="U18" s="141"/>
    </row>
    <row r="19" spans="1:21" s="2" customFormat="1" ht="20.25" customHeight="1">
      <c r="A19" s="130"/>
      <c r="B19" s="131"/>
      <c r="C19" s="132"/>
      <c r="D19" s="133"/>
      <c r="E19" s="134"/>
      <c r="F19" s="135"/>
      <c r="G19" s="136"/>
      <c r="H19" s="137"/>
      <c r="I19" s="137"/>
      <c r="J19" s="137"/>
      <c r="K19" s="137"/>
      <c r="L19" s="138"/>
      <c r="M19" s="137"/>
      <c r="N19" s="139"/>
      <c r="O19" s="139"/>
      <c r="P19" s="139"/>
      <c r="Q19" s="139"/>
      <c r="R19" s="140"/>
      <c r="S19" s="141"/>
      <c r="T19" s="141"/>
      <c r="U19" s="141"/>
    </row>
    <row r="20" spans="1:21" s="2" customFormat="1" ht="20.25" customHeight="1">
      <c r="A20" s="130"/>
      <c r="B20" s="131"/>
      <c r="C20" s="132"/>
      <c r="D20" s="133"/>
      <c r="E20" s="134"/>
      <c r="F20" s="135"/>
      <c r="G20" s="136"/>
      <c r="H20" s="137"/>
      <c r="I20" s="137"/>
      <c r="J20" s="137"/>
      <c r="K20" s="137"/>
      <c r="L20" s="138"/>
      <c r="M20" s="137"/>
      <c r="N20" s="139"/>
      <c r="O20" s="139"/>
      <c r="P20" s="139"/>
      <c r="Q20" s="139"/>
      <c r="R20" s="140"/>
      <c r="S20" s="141"/>
      <c r="T20" s="141"/>
      <c r="U20" s="141"/>
    </row>
    <row r="21" spans="1:21" s="2" customFormat="1" ht="20.25" customHeight="1">
      <c r="A21" s="130"/>
      <c r="B21" s="131"/>
      <c r="C21" s="132"/>
      <c r="D21" s="133"/>
      <c r="E21" s="134"/>
      <c r="F21" s="135"/>
      <c r="G21" s="136"/>
      <c r="H21" s="137"/>
      <c r="I21" s="137"/>
      <c r="J21" s="137"/>
      <c r="K21" s="137"/>
      <c r="L21" s="138"/>
      <c r="M21" s="137"/>
      <c r="N21" s="139"/>
      <c r="O21" s="139"/>
      <c r="P21" s="139"/>
      <c r="Q21" s="139"/>
      <c r="R21" s="140"/>
      <c r="S21" s="141"/>
      <c r="T21" s="141"/>
      <c r="U21" s="141"/>
    </row>
    <row r="22" spans="1:21" s="2" customFormat="1" ht="20.25" customHeight="1">
      <c r="A22" s="130"/>
      <c r="B22" s="131"/>
      <c r="C22" s="132"/>
      <c r="D22" s="133"/>
      <c r="E22" s="134"/>
      <c r="F22" s="135"/>
      <c r="G22" s="136"/>
      <c r="H22" s="137"/>
      <c r="I22" s="137"/>
      <c r="J22" s="137"/>
      <c r="K22" s="137"/>
      <c r="L22" s="138"/>
      <c r="M22" s="137"/>
      <c r="N22" s="139"/>
      <c r="O22" s="139"/>
      <c r="P22" s="139"/>
      <c r="Q22" s="139"/>
      <c r="R22" s="140"/>
      <c r="S22" s="141"/>
      <c r="T22" s="141"/>
      <c r="U22" s="141"/>
    </row>
    <row r="23" spans="1:21" s="2" customFormat="1" ht="20.25" customHeight="1">
      <c r="A23" s="130"/>
      <c r="B23" s="131"/>
      <c r="C23" s="132"/>
      <c r="D23" s="133"/>
      <c r="E23" s="134"/>
      <c r="F23" s="135"/>
      <c r="G23" s="136"/>
      <c r="H23" s="137"/>
      <c r="I23" s="137"/>
      <c r="J23" s="137"/>
      <c r="K23" s="137"/>
      <c r="L23" s="138"/>
      <c r="M23" s="137"/>
      <c r="N23" s="139"/>
      <c r="O23" s="139"/>
      <c r="P23" s="139"/>
      <c r="Q23" s="139"/>
      <c r="R23" s="140"/>
      <c r="S23" s="141"/>
      <c r="T23" s="141"/>
      <c r="U23" s="141"/>
    </row>
    <row r="24" spans="1:21" s="2" customFormat="1" ht="20.25" customHeight="1">
      <c r="A24" s="130"/>
      <c r="B24" s="131"/>
      <c r="C24" s="132"/>
      <c r="D24" s="133"/>
      <c r="E24" s="134"/>
      <c r="F24" s="135"/>
      <c r="G24" s="136"/>
      <c r="H24" s="137"/>
      <c r="I24" s="137"/>
      <c r="J24" s="137"/>
      <c r="K24" s="137"/>
      <c r="L24" s="138"/>
      <c r="M24" s="137"/>
      <c r="N24" s="139"/>
      <c r="O24" s="139"/>
      <c r="P24" s="139"/>
      <c r="Q24" s="139"/>
      <c r="R24" s="140"/>
      <c r="S24" s="141"/>
      <c r="T24" s="141"/>
      <c r="U24" s="141"/>
    </row>
    <row r="25" spans="1:21" s="2" customFormat="1" ht="20.25" customHeight="1">
      <c r="A25" s="130"/>
      <c r="B25" s="131"/>
      <c r="C25" s="132"/>
      <c r="D25" s="133"/>
      <c r="E25" s="134"/>
      <c r="F25" s="135"/>
      <c r="G25" s="136"/>
      <c r="H25" s="137"/>
      <c r="I25" s="137"/>
      <c r="J25" s="137"/>
      <c r="K25" s="137"/>
      <c r="L25" s="138"/>
      <c r="M25" s="137"/>
      <c r="N25" s="139"/>
      <c r="O25" s="139"/>
      <c r="P25" s="139"/>
      <c r="Q25" s="139"/>
      <c r="R25" s="140"/>
      <c r="S25" s="141"/>
      <c r="T25" s="141"/>
      <c r="U25" s="141"/>
    </row>
    <row r="26" spans="1:21" s="2" customFormat="1" ht="20.25" customHeight="1">
      <c r="A26" s="130"/>
      <c r="B26" s="131"/>
      <c r="C26" s="132"/>
      <c r="D26" s="133"/>
      <c r="E26" s="134"/>
      <c r="F26" s="135"/>
      <c r="G26" s="136"/>
      <c r="H26" s="137"/>
      <c r="I26" s="137"/>
      <c r="J26" s="137"/>
      <c r="K26" s="137"/>
      <c r="L26" s="138"/>
      <c r="M26" s="137"/>
      <c r="N26" s="139"/>
      <c r="O26" s="139"/>
      <c r="P26" s="139"/>
      <c r="Q26" s="139"/>
      <c r="R26" s="140"/>
      <c r="S26" s="141"/>
      <c r="T26" s="141"/>
      <c r="U26" s="141"/>
    </row>
    <row r="27" spans="1:21" s="2" customFormat="1" ht="20.25" customHeight="1">
      <c r="A27" s="130"/>
      <c r="B27" s="131"/>
      <c r="C27" s="132"/>
      <c r="D27" s="133"/>
      <c r="E27" s="134"/>
      <c r="F27" s="135"/>
      <c r="G27" s="136"/>
      <c r="H27" s="137"/>
      <c r="I27" s="137"/>
      <c r="J27" s="137"/>
      <c r="K27" s="137"/>
      <c r="L27" s="138"/>
      <c r="M27" s="137"/>
      <c r="N27" s="139"/>
      <c r="O27" s="139"/>
      <c r="P27" s="139"/>
      <c r="Q27" s="139"/>
      <c r="R27" s="140"/>
      <c r="S27" s="141"/>
      <c r="T27" s="141"/>
      <c r="U27" s="141"/>
    </row>
    <row r="28" spans="1:21" ht="15">
      <c r="A28" s="142"/>
      <c r="B28" s="142"/>
      <c r="C28" s="143"/>
      <c r="D28" s="142"/>
      <c r="E28" s="134"/>
      <c r="F28" s="144"/>
      <c r="G28" s="145"/>
      <c r="H28" s="142"/>
      <c r="I28" s="142"/>
      <c r="J28" s="146"/>
      <c r="K28" s="146"/>
      <c r="L28" s="146"/>
      <c r="M28" s="146"/>
      <c r="N28" s="139"/>
      <c r="O28" s="139"/>
      <c r="P28" s="139"/>
      <c r="Q28" s="139"/>
      <c r="R28" s="147"/>
      <c r="S28" s="148"/>
      <c r="T28" s="148"/>
      <c r="U28" s="148"/>
    </row>
    <row r="29" spans="1:21" ht="15">
      <c r="A29" s="142"/>
      <c r="B29" s="142"/>
      <c r="C29" s="143"/>
      <c r="D29" s="142"/>
      <c r="E29" s="142"/>
      <c r="F29" s="144"/>
      <c r="G29" s="145"/>
      <c r="H29" s="142"/>
      <c r="I29" s="142"/>
      <c r="J29" s="146"/>
      <c r="K29" s="146"/>
      <c r="L29" s="146"/>
      <c r="M29" s="146"/>
      <c r="N29" s="139"/>
      <c r="O29" s="139"/>
      <c r="P29" s="139"/>
      <c r="Q29" s="139"/>
      <c r="R29" s="147"/>
      <c r="S29" s="148"/>
      <c r="T29" s="148"/>
      <c r="U29" s="148"/>
    </row>
    <row r="30" spans="1:21" ht="15">
      <c r="A30" s="142"/>
      <c r="B30" s="142"/>
      <c r="C30" s="143"/>
      <c r="D30" s="142"/>
      <c r="E30" s="142"/>
      <c r="F30" s="144"/>
      <c r="G30" s="145"/>
      <c r="H30" s="142"/>
      <c r="I30" s="142"/>
      <c r="J30" s="146"/>
      <c r="K30" s="146"/>
      <c r="L30" s="146"/>
      <c r="M30" s="146"/>
      <c r="N30" s="139"/>
      <c r="O30" s="139"/>
      <c r="P30" s="139"/>
      <c r="Q30" s="139"/>
      <c r="R30" s="147"/>
      <c r="S30" s="148"/>
      <c r="T30" s="148"/>
      <c r="U30" s="148"/>
    </row>
    <row r="31" spans="14:17" ht="15">
      <c r="N31" s="139"/>
      <c r="O31" s="139"/>
      <c r="P31" s="139"/>
      <c r="Q31" s="139"/>
    </row>
    <row r="32" spans="14:17" ht="15">
      <c r="N32" s="139"/>
      <c r="O32" s="139"/>
      <c r="P32" s="139"/>
      <c r="Q32" s="139"/>
    </row>
  </sheetData>
  <sheetProtection selectLockedCells="1" selectUnlockedCells="1"/>
  <mergeCells count="1">
    <mergeCell ref="A2:F2"/>
  </mergeCells>
  <printOptions verticalCentered="1"/>
  <pageMargins left="0.44" right="0.14" top="0.18" bottom="0.51" header="0.12" footer="0.45"/>
  <pageSetup fitToHeight="2" fitToWidth="1" horizontalDpi="300" verticalDpi="300" orientation="portrait" paperSize="9" scale="79" r:id="rId2"/>
  <drawing r:id="rId1"/>
</worksheet>
</file>

<file path=xl/worksheets/sheet4.xml><?xml version="1.0" encoding="utf-8"?>
<worksheet xmlns="http://schemas.openxmlformats.org/spreadsheetml/2006/main" xmlns:r="http://schemas.openxmlformats.org/officeDocument/2006/relationships">
  <sheetPr codeName="Sheet32">
    <tabColor indexed="52"/>
    <pageSetUpPr fitToPage="1"/>
  </sheetPr>
  <dimension ref="A2:R27"/>
  <sheetViews>
    <sheetView zoomScale="75" zoomScaleNormal="75" zoomScaleSheetLayoutView="75" workbookViewId="0" topLeftCell="A2">
      <selection activeCell="B11" sqref="B11:M11"/>
    </sheetView>
  </sheetViews>
  <sheetFormatPr defaultColWidth="9.140625" defaultRowHeight="12.75"/>
  <cols>
    <col min="1" max="1" width="4.00390625" style="3" bestFit="1" customWidth="1"/>
    <col min="2" max="2" width="6.00390625" style="3" bestFit="1" customWidth="1"/>
    <col min="3" max="3" width="6.8515625" style="6" bestFit="1" customWidth="1"/>
    <col min="4" max="4" width="4.421875" style="3" customWidth="1"/>
    <col min="5" max="5" width="3.00390625" style="3" customWidth="1"/>
    <col min="6" max="6" width="29.140625" style="5" bestFit="1" customWidth="1"/>
    <col min="7" max="7" width="3.57421875" style="4" customWidth="1"/>
    <col min="8" max="9" width="6.57421875" style="3" customWidth="1"/>
    <col min="10" max="13" width="6.57421875" style="7" customWidth="1"/>
    <col min="14" max="14" width="8.57421875" style="8" customWidth="1"/>
    <col min="15" max="15" width="14.28125" style="7" customWidth="1"/>
    <col min="16" max="16" width="8.57421875" style="10" customWidth="1"/>
    <col min="17" max="17" width="6.7109375" style="13" customWidth="1"/>
    <col min="18" max="18" width="6.7109375" style="9" customWidth="1"/>
  </cols>
  <sheetData>
    <row r="1" ht="66" customHeight="1"/>
    <row r="2" spans="1:18" ht="16.5" customHeight="1" thickBot="1">
      <c r="A2" s="317" t="s">
        <v>99</v>
      </c>
      <c r="B2" s="317"/>
      <c r="C2" s="318"/>
      <c r="D2" s="318"/>
      <c r="E2" s="318"/>
      <c r="F2" s="318"/>
      <c r="H2" s="12"/>
      <c r="R2" s="14">
        <f>MAX(H4:M27)</f>
        <v>276</v>
      </c>
    </row>
    <row r="3" spans="1:18" s="2" customFormat="1" ht="50.25" customHeight="1" thickBot="1">
      <c r="A3" s="87" t="s">
        <v>16</v>
      </c>
      <c r="B3" s="88" t="s">
        <v>29</v>
      </c>
      <c r="C3" s="89" t="s">
        <v>17</v>
      </c>
      <c r="D3" s="90" t="s">
        <v>9</v>
      </c>
      <c r="E3" s="89" t="s">
        <v>19</v>
      </c>
      <c r="F3" s="91" t="s">
        <v>5</v>
      </c>
      <c r="G3" s="89" t="s">
        <v>8</v>
      </c>
      <c r="H3" s="91" t="s">
        <v>0</v>
      </c>
      <c r="I3" s="91" t="s">
        <v>1</v>
      </c>
      <c r="J3" s="91" t="s">
        <v>6</v>
      </c>
      <c r="K3" s="91" t="s">
        <v>7</v>
      </c>
      <c r="L3" s="91" t="s">
        <v>13</v>
      </c>
      <c r="M3" s="91" t="s">
        <v>14</v>
      </c>
      <c r="N3" s="92" t="s">
        <v>3</v>
      </c>
      <c r="O3" s="93" t="s">
        <v>11</v>
      </c>
      <c r="P3" s="94" t="s">
        <v>10</v>
      </c>
      <c r="Q3" s="91" t="s">
        <v>4</v>
      </c>
      <c r="R3" s="95" t="s">
        <v>2</v>
      </c>
    </row>
    <row r="4" spans="1:18" s="2" customFormat="1" ht="18">
      <c r="A4" s="96">
        <v>1</v>
      </c>
      <c r="B4" s="64"/>
      <c r="C4" s="15" t="s">
        <v>52</v>
      </c>
      <c r="D4" s="34">
        <v>3</v>
      </c>
      <c r="E4" s="45"/>
      <c r="F4" s="211" t="s">
        <v>118</v>
      </c>
      <c r="G4" s="151">
        <v>8</v>
      </c>
      <c r="H4" s="215">
        <v>207</v>
      </c>
      <c r="I4" s="52">
        <v>190</v>
      </c>
      <c r="J4" s="52">
        <v>245</v>
      </c>
      <c r="K4" s="52">
        <v>159</v>
      </c>
      <c r="L4" s="53">
        <v>195</v>
      </c>
      <c r="M4" s="52">
        <v>252</v>
      </c>
      <c r="N4" s="19">
        <f aca="true" t="shared" si="0" ref="N4:N27">SUM(H4:M4)</f>
        <v>1248</v>
      </c>
      <c r="O4" s="20">
        <f aca="true" t="shared" si="1" ref="O4:O27">COUNT(H4:M4)*G4+N4</f>
        <v>1296</v>
      </c>
      <c r="P4" s="22">
        <f aca="true" t="shared" si="2" ref="P4:P27">IF(N4,AVERAGE(H4:M4),0)</f>
        <v>208</v>
      </c>
      <c r="Q4" s="28">
        <f aca="true" t="shared" si="3" ref="Q4:Q27">O4-$O$4</f>
        <v>0</v>
      </c>
      <c r="R4" s="122">
        <f aca="true" t="shared" si="4" ref="R4:R27">MAX(H4:M4)</f>
        <v>252</v>
      </c>
    </row>
    <row r="5" spans="1:18" s="2" customFormat="1" ht="18">
      <c r="A5" s="98">
        <v>2</v>
      </c>
      <c r="B5" s="63"/>
      <c r="C5" s="23" t="s">
        <v>32</v>
      </c>
      <c r="D5" s="34">
        <v>3</v>
      </c>
      <c r="E5" s="40"/>
      <c r="F5" s="73" t="s">
        <v>120</v>
      </c>
      <c r="G5" s="153"/>
      <c r="H5" s="24">
        <v>224</v>
      </c>
      <c r="I5" s="55">
        <v>172</v>
      </c>
      <c r="J5" s="55">
        <v>196</v>
      </c>
      <c r="K5" s="55">
        <v>227</v>
      </c>
      <c r="L5" s="54">
        <v>193</v>
      </c>
      <c r="M5" s="55">
        <v>276</v>
      </c>
      <c r="N5" s="25">
        <f t="shared" si="0"/>
        <v>1288</v>
      </c>
      <c r="O5" s="26">
        <f t="shared" si="1"/>
        <v>1288</v>
      </c>
      <c r="P5" s="16">
        <f t="shared" si="2"/>
        <v>214.66666666666666</v>
      </c>
      <c r="Q5" s="28">
        <f t="shared" si="3"/>
        <v>-8</v>
      </c>
      <c r="R5" s="123">
        <f t="shared" si="4"/>
        <v>276</v>
      </c>
    </row>
    <row r="6" spans="1:18" s="2" customFormat="1" ht="18">
      <c r="A6" s="99">
        <v>3</v>
      </c>
      <c r="B6" s="63"/>
      <c r="C6" s="23" t="s">
        <v>58</v>
      </c>
      <c r="D6" s="34">
        <v>3</v>
      </c>
      <c r="E6" s="45"/>
      <c r="F6" s="73" t="s">
        <v>119</v>
      </c>
      <c r="G6" s="153">
        <v>8</v>
      </c>
      <c r="H6" s="24">
        <v>158</v>
      </c>
      <c r="I6" s="55">
        <v>202</v>
      </c>
      <c r="J6" s="55">
        <v>183</v>
      </c>
      <c r="K6" s="55">
        <v>175</v>
      </c>
      <c r="L6" s="54">
        <v>221</v>
      </c>
      <c r="M6" s="55">
        <v>258</v>
      </c>
      <c r="N6" s="25">
        <f t="shared" si="0"/>
        <v>1197</v>
      </c>
      <c r="O6" s="26">
        <f t="shared" si="1"/>
        <v>1245</v>
      </c>
      <c r="P6" s="16">
        <f t="shared" si="2"/>
        <v>199.5</v>
      </c>
      <c r="Q6" s="28">
        <f t="shared" si="3"/>
        <v>-51</v>
      </c>
      <c r="R6" s="123">
        <f t="shared" si="4"/>
        <v>258</v>
      </c>
    </row>
    <row r="7" spans="1:18" s="2" customFormat="1" ht="18">
      <c r="A7" s="98">
        <v>4</v>
      </c>
      <c r="B7" s="63"/>
      <c r="C7" s="23" t="s">
        <v>94</v>
      </c>
      <c r="D7" s="34">
        <v>3</v>
      </c>
      <c r="E7" s="40"/>
      <c r="F7" s="73" t="s">
        <v>116</v>
      </c>
      <c r="G7" s="212"/>
      <c r="H7" s="24">
        <v>234</v>
      </c>
      <c r="I7" s="55">
        <v>222</v>
      </c>
      <c r="J7" s="55">
        <v>184</v>
      </c>
      <c r="K7" s="55">
        <v>183</v>
      </c>
      <c r="L7" s="54">
        <v>226</v>
      </c>
      <c r="M7" s="55">
        <v>182</v>
      </c>
      <c r="N7" s="25">
        <f t="shared" si="0"/>
        <v>1231</v>
      </c>
      <c r="O7" s="26">
        <f t="shared" si="1"/>
        <v>1231</v>
      </c>
      <c r="P7" s="16">
        <f t="shared" si="2"/>
        <v>205.16666666666666</v>
      </c>
      <c r="Q7" s="28">
        <f t="shared" si="3"/>
        <v>-65</v>
      </c>
      <c r="R7" s="123">
        <f t="shared" si="4"/>
        <v>234</v>
      </c>
    </row>
    <row r="8" spans="1:18" s="17" customFormat="1" ht="18">
      <c r="A8" s="98">
        <v>5</v>
      </c>
      <c r="B8" s="63"/>
      <c r="C8" s="23" t="s">
        <v>53</v>
      </c>
      <c r="D8" s="34">
        <v>3</v>
      </c>
      <c r="E8" s="40"/>
      <c r="F8" s="73" t="s">
        <v>18</v>
      </c>
      <c r="G8" s="74"/>
      <c r="H8" s="24">
        <v>202</v>
      </c>
      <c r="I8" s="55">
        <v>226</v>
      </c>
      <c r="J8" s="55">
        <v>189</v>
      </c>
      <c r="K8" s="55">
        <v>190</v>
      </c>
      <c r="L8" s="54">
        <v>203</v>
      </c>
      <c r="M8" s="55">
        <v>203</v>
      </c>
      <c r="N8" s="25">
        <f t="shared" si="0"/>
        <v>1213</v>
      </c>
      <c r="O8" s="26">
        <f t="shared" si="1"/>
        <v>1213</v>
      </c>
      <c r="P8" s="16">
        <f t="shared" si="2"/>
        <v>202.16666666666666</v>
      </c>
      <c r="Q8" s="28">
        <f t="shared" si="3"/>
        <v>-83</v>
      </c>
      <c r="R8" s="123">
        <f t="shared" si="4"/>
        <v>226</v>
      </c>
    </row>
    <row r="9" spans="1:18" s="17" customFormat="1" ht="18">
      <c r="A9" s="98">
        <v>6</v>
      </c>
      <c r="B9" s="63"/>
      <c r="C9" s="23" t="s">
        <v>35</v>
      </c>
      <c r="D9" s="34">
        <v>3</v>
      </c>
      <c r="E9" s="40"/>
      <c r="F9" s="73" t="s">
        <v>90</v>
      </c>
      <c r="G9" s="153"/>
      <c r="H9" s="24">
        <v>186</v>
      </c>
      <c r="I9" s="55">
        <v>161</v>
      </c>
      <c r="J9" s="55">
        <v>222</v>
      </c>
      <c r="K9" s="55">
        <v>178</v>
      </c>
      <c r="L9" s="54">
        <v>201</v>
      </c>
      <c r="M9" s="55">
        <v>215</v>
      </c>
      <c r="N9" s="25">
        <f t="shared" si="0"/>
        <v>1163</v>
      </c>
      <c r="O9" s="26">
        <f t="shared" si="1"/>
        <v>1163</v>
      </c>
      <c r="P9" s="16">
        <f t="shared" si="2"/>
        <v>193.83333333333334</v>
      </c>
      <c r="Q9" s="28">
        <f t="shared" si="3"/>
        <v>-133</v>
      </c>
      <c r="R9" s="123">
        <f t="shared" si="4"/>
        <v>222</v>
      </c>
    </row>
    <row r="10" spans="1:18" s="2" customFormat="1" ht="18">
      <c r="A10" s="100">
        <v>7</v>
      </c>
      <c r="B10" s="192"/>
      <c r="C10" s="23" t="s">
        <v>59</v>
      </c>
      <c r="D10" s="34">
        <v>3</v>
      </c>
      <c r="E10" s="40"/>
      <c r="F10" s="73" t="s">
        <v>115</v>
      </c>
      <c r="G10" s="153">
        <v>8</v>
      </c>
      <c r="H10" s="24">
        <v>159</v>
      </c>
      <c r="I10" s="55">
        <v>194</v>
      </c>
      <c r="J10" s="55">
        <v>182</v>
      </c>
      <c r="K10" s="55">
        <v>179</v>
      </c>
      <c r="L10" s="54">
        <v>178</v>
      </c>
      <c r="M10" s="55">
        <v>200</v>
      </c>
      <c r="N10" s="25">
        <f t="shared" si="0"/>
        <v>1092</v>
      </c>
      <c r="O10" s="26">
        <f t="shared" si="1"/>
        <v>1140</v>
      </c>
      <c r="P10" s="16">
        <f t="shared" si="2"/>
        <v>182</v>
      </c>
      <c r="Q10" s="28">
        <f t="shared" si="3"/>
        <v>-156</v>
      </c>
      <c r="R10" s="123">
        <f t="shared" si="4"/>
        <v>200</v>
      </c>
    </row>
    <row r="11" spans="1:18" s="2" customFormat="1" ht="18">
      <c r="A11" s="98">
        <v>8</v>
      </c>
      <c r="B11" s="192">
        <v>5.6</v>
      </c>
      <c r="C11" s="23" t="s">
        <v>33</v>
      </c>
      <c r="D11" s="34">
        <v>3</v>
      </c>
      <c r="E11" s="40"/>
      <c r="F11" s="73" t="s">
        <v>114</v>
      </c>
      <c r="G11" s="153"/>
      <c r="H11" s="24">
        <v>223</v>
      </c>
      <c r="I11" s="55">
        <v>221</v>
      </c>
      <c r="J11" s="55">
        <v>193</v>
      </c>
      <c r="K11" s="55">
        <v>175</v>
      </c>
      <c r="L11" s="54">
        <v>160</v>
      </c>
      <c r="M11" s="55">
        <v>162</v>
      </c>
      <c r="N11" s="25">
        <f t="shared" si="0"/>
        <v>1134</v>
      </c>
      <c r="O11" s="26">
        <f t="shared" si="1"/>
        <v>1134</v>
      </c>
      <c r="P11" s="16">
        <f t="shared" si="2"/>
        <v>189</v>
      </c>
      <c r="Q11" s="28">
        <f t="shared" si="3"/>
        <v>-162</v>
      </c>
      <c r="R11" s="123">
        <f t="shared" si="4"/>
        <v>223</v>
      </c>
    </row>
    <row r="12" spans="1:18" s="2" customFormat="1" ht="18">
      <c r="A12" s="99">
        <v>9</v>
      </c>
      <c r="B12" s="192"/>
      <c r="C12" s="23" t="s">
        <v>38</v>
      </c>
      <c r="D12" s="34">
        <v>3</v>
      </c>
      <c r="E12" s="40"/>
      <c r="F12" s="73" t="s">
        <v>104</v>
      </c>
      <c r="G12" s="153">
        <v>8</v>
      </c>
      <c r="H12" s="24">
        <v>168</v>
      </c>
      <c r="I12" s="55">
        <v>184</v>
      </c>
      <c r="J12" s="55">
        <v>192</v>
      </c>
      <c r="K12" s="55">
        <v>179</v>
      </c>
      <c r="L12" s="54">
        <v>174</v>
      </c>
      <c r="M12" s="55">
        <v>180</v>
      </c>
      <c r="N12" s="25">
        <f t="shared" si="0"/>
        <v>1077</v>
      </c>
      <c r="O12" s="26">
        <f t="shared" si="1"/>
        <v>1125</v>
      </c>
      <c r="P12" s="16">
        <f t="shared" si="2"/>
        <v>179.5</v>
      </c>
      <c r="Q12" s="28">
        <f t="shared" si="3"/>
        <v>-171</v>
      </c>
      <c r="R12" s="123">
        <f t="shared" si="4"/>
        <v>192</v>
      </c>
    </row>
    <row r="13" spans="1:18" s="2" customFormat="1" ht="18">
      <c r="A13" s="98">
        <v>10</v>
      </c>
      <c r="B13" s="192"/>
      <c r="C13" s="23" t="s">
        <v>54</v>
      </c>
      <c r="D13" s="34">
        <v>3</v>
      </c>
      <c r="E13" s="40"/>
      <c r="F13" s="161" t="s">
        <v>75</v>
      </c>
      <c r="G13" s="154"/>
      <c r="H13" s="24">
        <v>216</v>
      </c>
      <c r="I13" s="55">
        <v>173</v>
      </c>
      <c r="J13" s="55">
        <v>179</v>
      </c>
      <c r="K13" s="55">
        <v>170</v>
      </c>
      <c r="L13" s="54">
        <v>201</v>
      </c>
      <c r="M13" s="55">
        <v>181</v>
      </c>
      <c r="N13" s="25">
        <f t="shared" si="0"/>
        <v>1120</v>
      </c>
      <c r="O13" s="26">
        <f t="shared" si="1"/>
        <v>1120</v>
      </c>
      <c r="P13" s="16">
        <f t="shared" si="2"/>
        <v>186.66666666666666</v>
      </c>
      <c r="Q13" s="28">
        <f t="shared" si="3"/>
        <v>-176</v>
      </c>
      <c r="R13" s="123">
        <f t="shared" si="4"/>
        <v>216</v>
      </c>
    </row>
    <row r="14" spans="1:18" s="2" customFormat="1" ht="18">
      <c r="A14" s="98">
        <v>11</v>
      </c>
      <c r="B14" s="222">
        <v>5.6</v>
      </c>
      <c r="C14" s="23" t="s">
        <v>40</v>
      </c>
      <c r="D14" s="34">
        <v>3</v>
      </c>
      <c r="E14" s="40"/>
      <c r="F14" s="73" t="s">
        <v>47</v>
      </c>
      <c r="G14" s="153"/>
      <c r="H14" s="24">
        <v>152</v>
      </c>
      <c r="I14" s="55">
        <v>194</v>
      </c>
      <c r="J14" s="55">
        <v>173</v>
      </c>
      <c r="K14" s="55">
        <v>206</v>
      </c>
      <c r="L14" s="54">
        <v>213</v>
      </c>
      <c r="M14" s="55">
        <v>176</v>
      </c>
      <c r="N14" s="25">
        <f t="shared" si="0"/>
        <v>1114</v>
      </c>
      <c r="O14" s="26">
        <f t="shared" si="1"/>
        <v>1114</v>
      </c>
      <c r="P14" s="16">
        <f t="shared" si="2"/>
        <v>185.66666666666666</v>
      </c>
      <c r="Q14" s="28">
        <f t="shared" si="3"/>
        <v>-182</v>
      </c>
      <c r="R14" s="123">
        <f t="shared" si="4"/>
        <v>213</v>
      </c>
    </row>
    <row r="15" spans="1:18" s="2" customFormat="1" ht="18">
      <c r="A15" s="99">
        <v>12</v>
      </c>
      <c r="B15" s="192"/>
      <c r="C15" s="23" t="s">
        <v>37</v>
      </c>
      <c r="D15" s="34">
        <v>3</v>
      </c>
      <c r="E15" s="40"/>
      <c r="F15" s="161" t="s">
        <v>86</v>
      </c>
      <c r="G15" s="74">
        <v>8</v>
      </c>
      <c r="H15" s="24">
        <v>176</v>
      </c>
      <c r="I15" s="55">
        <v>176</v>
      </c>
      <c r="J15" s="55">
        <v>210</v>
      </c>
      <c r="K15" s="55">
        <v>163</v>
      </c>
      <c r="L15" s="54">
        <v>176</v>
      </c>
      <c r="M15" s="55">
        <v>162</v>
      </c>
      <c r="N15" s="25">
        <f t="shared" si="0"/>
        <v>1063</v>
      </c>
      <c r="O15" s="26">
        <f t="shared" si="1"/>
        <v>1111</v>
      </c>
      <c r="P15" s="16">
        <f t="shared" si="2"/>
        <v>177.16666666666666</v>
      </c>
      <c r="Q15" s="28">
        <f t="shared" si="3"/>
        <v>-185</v>
      </c>
      <c r="R15" s="123">
        <f t="shared" si="4"/>
        <v>210</v>
      </c>
    </row>
    <row r="16" spans="1:18" s="2" customFormat="1" ht="18">
      <c r="A16" s="99">
        <v>13</v>
      </c>
      <c r="B16" s="192"/>
      <c r="C16" s="23" t="s">
        <v>57</v>
      </c>
      <c r="D16" s="34">
        <v>3</v>
      </c>
      <c r="E16" s="40"/>
      <c r="F16" s="73" t="s">
        <v>106</v>
      </c>
      <c r="G16" s="153"/>
      <c r="H16" s="24">
        <v>178</v>
      </c>
      <c r="I16" s="55">
        <v>175</v>
      </c>
      <c r="J16" s="55">
        <v>187</v>
      </c>
      <c r="K16" s="55">
        <v>173</v>
      </c>
      <c r="L16" s="54">
        <v>181</v>
      </c>
      <c r="M16" s="55">
        <v>207</v>
      </c>
      <c r="N16" s="25">
        <f t="shared" si="0"/>
        <v>1101</v>
      </c>
      <c r="O16" s="26">
        <f t="shared" si="1"/>
        <v>1101</v>
      </c>
      <c r="P16" s="16">
        <f t="shared" si="2"/>
        <v>183.5</v>
      </c>
      <c r="Q16" s="28">
        <f t="shared" si="3"/>
        <v>-195</v>
      </c>
      <c r="R16" s="123">
        <f t="shared" si="4"/>
        <v>207</v>
      </c>
    </row>
    <row r="17" spans="1:18" s="2" customFormat="1" ht="18">
      <c r="A17" s="99">
        <v>14</v>
      </c>
      <c r="B17" s="63"/>
      <c r="C17" s="23" t="s">
        <v>41</v>
      </c>
      <c r="D17" s="34">
        <v>3</v>
      </c>
      <c r="E17" s="40"/>
      <c r="F17" s="73" t="s">
        <v>112</v>
      </c>
      <c r="G17" s="153">
        <v>8</v>
      </c>
      <c r="H17" s="54">
        <v>212</v>
      </c>
      <c r="I17" s="55">
        <v>166</v>
      </c>
      <c r="J17" s="55">
        <v>191</v>
      </c>
      <c r="K17" s="55">
        <v>164</v>
      </c>
      <c r="L17" s="54">
        <v>142</v>
      </c>
      <c r="M17" s="55">
        <v>178</v>
      </c>
      <c r="N17" s="25">
        <f t="shared" si="0"/>
        <v>1053</v>
      </c>
      <c r="O17" s="26">
        <f t="shared" si="1"/>
        <v>1101</v>
      </c>
      <c r="P17" s="16">
        <f t="shared" si="2"/>
        <v>175.5</v>
      </c>
      <c r="Q17" s="28">
        <f t="shared" si="3"/>
        <v>-195</v>
      </c>
      <c r="R17" s="123">
        <f t="shared" si="4"/>
        <v>212</v>
      </c>
    </row>
    <row r="18" spans="1:18" s="2" customFormat="1" ht="18">
      <c r="A18" s="99">
        <v>15</v>
      </c>
      <c r="B18" s="63"/>
      <c r="C18" s="23" t="s">
        <v>55</v>
      </c>
      <c r="D18" s="34">
        <v>3</v>
      </c>
      <c r="E18" s="40"/>
      <c r="F18" s="73" t="s">
        <v>117</v>
      </c>
      <c r="G18" s="153"/>
      <c r="H18" s="24">
        <v>188</v>
      </c>
      <c r="I18" s="55">
        <v>180</v>
      </c>
      <c r="J18" s="55">
        <v>149</v>
      </c>
      <c r="K18" s="55">
        <v>175</v>
      </c>
      <c r="L18" s="54">
        <v>193</v>
      </c>
      <c r="M18" s="55">
        <v>215</v>
      </c>
      <c r="N18" s="25">
        <f t="shared" si="0"/>
        <v>1100</v>
      </c>
      <c r="O18" s="26">
        <f t="shared" si="1"/>
        <v>1100</v>
      </c>
      <c r="P18" s="16">
        <f t="shared" si="2"/>
        <v>183.33333333333334</v>
      </c>
      <c r="Q18" s="28">
        <f t="shared" si="3"/>
        <v>-196</v>
      </c>
      <c r="R18" s="123">
        <f t="shared" si="4"/>
        <v>215</v>
      </c>
    </row>
    <row r="19" spans="1:18" s="2" customFormat="1" ht="18">
      <c r="A19" s="99">
        <v>16</v>
      </c>
      <c r="B19" s="63"/>
      <c r="C19" s="23" t="s">
        <v>56</v>
      </c>
      <c r="D19" s="34">
        <v>3</v>
      </c>
      <c r="E19" s="40"/>
      <c r="F19" s="73" t="s">
        <v>85</v>
      </c>
      <c r="G19" s="213"/>
      <c r="H19" s="24">
        <v>161</v>
      </c>
      <c r="I19" s="55">
        <v>200</v>
      </c>
      <c r="J19" s="55">
        <v>172</v>
      </c>
      <c r="K19" s="55">
        <v>212</v>
      </c>
      <c r="L19" s="54">
        <v>189</v>
      </c>
      <c r="M19" s="55">
        <v>165</v>
      </c>
      <c r="N19" s="25">
        <f t="shared" si="0"/>
        <v>1099</v>
      </c>
      <c r="O19" s="26">
        <f t="shared" si="1"/>
        <v>1099</v>
      </c>
      <c r="P19" s="16">
        <f t="shared" si="2"/>
        <v>183.16666666666666</v>
      </c>
      <c r="Q19" s="28">
        <f t="shared" si="3"/>
        <v>-197</v>
      </c>
      <c r="R19" s="123">
        <f t="shared" si="4"/>
        <v>212</v>
      </c>
    </row>
    <row r="20" spans="1:18" s="2" customFormat="1" ht="18">
      <c r="A20" s="99">
        <v>17</v>
      </c>
      <c r="B20" s="63"/>
      <c r="C20" s="23" t="s">
        <v>42</v>
      </c>
      <c r="D20" s="34">
        <v>3</v>
      </c>
      <c r="E20" s="40"/>
      <c r="F20" s="161" t="s">
        <v>113</v>
      </c>
      <c r="G20" s="154"/>
      <c r="H20" s="54">
        <v>125</v>
      </c>
      <c r="I20" s="55">
        <v>160</v>
      </c>
      <c r="J20" s="55">
        <v>175</v>
      </c>
      <c r="K20" s="55">
        <v>221</v>
      </c>
      <c r="L20" s="54">
        <v>221</v>
      </c>
      <c r="M20" s="55">
        <v>195</v>
      </c>
      <c r="N20" s="25">
        <f t="shared" si="0"/>
        <v>1097</v>
      </c>
      <c r="O20" s="26">
        <f t="shared" si="1"/>
        <v>1097</v>
      </c>
      <c r="P20" s="16">
        <f t="shared" si="2"/>
        <v>182.83333333333334</v>
      </c>
      <c r="Q20" s="28">
        <f t="shared" si="3"/>
        <v>-199</v>
      </c>
      <c r="R20" s="123">
        <f t="shared" si="4"/>
        <v>221</v>
      </c>
    </row>
    <row r="21" spans="1:18" ht="18">
      <c r="A21" s="96">
        <v>18</v>
      </c>
      <c r="B21" s="64"/>
      <c r="C21" s="15" t="s">
        <v>43</v>
      </c>
      <c r="D21" s="34">
        <v>3</v>
      </c>
      <c r="E21" s="45"/>
      <c r="F21" s="73" t="s">
        <v>89</v>
      </c>
      <c r="G21" s="153">
        <v>8</v>
      </c>
      <c r="H21" s="24">
        <v>194</v>
      </c>
      <c r="I21" s="52">
        <v>136</v>
      </c>
      <c r="J21" s="52">
        <v>156</v>
      </c>
      <c r="K21" s="52">
        <v>196</v>
      </c>
      <c r="L21" s="53">
        <v>164</v>
      </c>
      <c r="M21" s="52">
        <v>196</v>
      </c>
      <c r="N21" s="19">
        <f t="shared" si="0"/>
        <v>1042</v>
      </c>
      <c r="O21" s="20">
        <f t="shared" si="1"/>
        <v>1090</v>
      </c>
      <c r="P21" s="22">
        <f t="shared" si="2"/>
        <v>173.66666666666666</v>
      </c>
      <c r="Q21" s="28">
        <f t="shared" si="3"/>
        <v>-206</v>
      </c>
      <c r="R21" s="122">
        <f t="shared" si="4"/>
        <v>196</v>
      </c>
    </row>
    <row r="22" spans="1:18" ht="18">
      <c r="A22" s="98">
        <v>19</v>
      </c>
      <c r="B22" s="63"/>
      <c r="C22" s="23" t="s">
        <v>51</v>
      </c>
      <c r="D22" s="34">
        <v>3</v>
      </c>
      <c r="E22" s="40"/>
      <c r="F22" s="73" t="s">
        <v>81</v>
      </c>
      <c r="G22" s="153"/>
      <c r="H22" s="24">
        <v>184</v>
      </c>
      <c r="I22" s="55">
        <v>195</v>
      </c>
      <c r="J22" s="55">
        <v>165</v>
      </c>
      <c r="K22" s="55">
        <v>150</v>
      </c>
      <c r="L22" s="54">
        <v>193</v>
      </c>
      <c r="M22" s="55">
        <v>178</v>
      </c>
      <c r="N22" s="25">
        <f t="shared" si="0"/>
        <v>1065</v>
      </c>
      <c r="O22" s="26">
        <f t="shared" si="1"/>
        <v>1065</v>
      </c>
      <c r="P22" s="16">
        <f t="shared" si="2"/>
        <v>177.5</v>
      </c>
      <c r="Q22" s="28">
        <f t="shared" si="3"/>
        <v>-231</v>
      </c>
      <c r="R22" s="123">
        <f t="shared" si="4"/>
        <v>195</v>
      </c>
    </row>
    <row r="23" spans="1:18" ht="18">
      <c r="A23" s="99">
        <v>20</v>
      </c>
      <c r="B23" s="63"/>
      <c r="C23" s="23" t="s">
        <v>60</v>
      </c>
      <c r="D23" s="34">
        <v>3</v>
      </c>
      <c r="E23" s="40"/>
      <c r="F23" s="73" t="s">
        <v>82</v>
      </c>
      <c r="G23" s="74">
        <v>8</v>
      </c>
      <c r="H23" s="24">
        <v>175</v>
      </c>
      <c r="I23" s="55">
        <v>187</v>
      </c>
      <c r="J23" s="55">
        <v>146</v>
      </c>
      <c r="K23" s="55">
        <v>185</v>
      </c>
      <c r="L23" s="54">
        <v>150</v>
      </c>
      <c r="M23" s="55">
        <v>146</v>
      </c>
      <c r="N23" s="25">
        <f t="shared" si="0"/>
        <v>989</v>
      </c>
      <c r="O23" s="26">
        <f t="shared" si="1"/>
        <v>1037</v>
      </c>
      <c r="P23" s="16">
        <f t="shared" si="2"/>
        <v>164.83333333333334</v>
      </c>
      <c r="Q23" s="28">
        <f t="shared" si="3"/>
        <v>-259</v>
      </c>
      <c r="R23" s="123">
        <f t="shared" si="4"/>
        <v>187</v>
      </c>
    </row>
    <row r="24" spans="1:18" ht="18">
      <c r="A24" s="98">
        <v>21</v>
      </c>
      <c r="B24" s="63"/>
      <c r="C24" s="23" t="s">
        <v>34</v>
      </c>
      <c r="D24" s="34">
        <v>3</v>
      </c>
      <c r="E24" s="40"/>
      <c r="F24" s="73" t="s">
        <v>76</v>
      </c>
      <c r="G24" s="153"/>
      <c r="H24" s="24">
        <v>190</v>
      </c>
      <c r="I24" s="55">
        <v>141</v>
      </c>
      <c r="J24" s="55">
        <v>157</v>
      </c>
      <c r="K24" s="55">
        <v>192</v>
      </c>
      <c r="L24" s="54">
        <v>176</v>
      </c>
      <c r="M24" s="55">
        <v>179</v>
      </c>
      <c r="N24" s="25">
        <f t="shared" si="0"/>
        <v>1035</v>
      </c>
      <c r="O24" s="26">
        <f t="shared" si="1"/>
        <v>1035</v>
      </c>
      <c r="P24" s="16">
        <f t="shared" si="2"/>
        <v>172.5</v>
      </c>
      <c r="Q24" s="28">
        <f t="shared" si="3"/>
        <v>-261</v>
      </c>
      <c r="R24" s="123">
        <f t="shared" si="4"/>
        <v>192</v>
      </c>
    </row>
    <row r="25" spans="1:18" ht="18">
      <c r="A25" s="98">
        <v>22</v>
      </c>
      <c r="B25" s="63"/>
      <c r="C25" s="23" t="s">
        <v>39</v>
      </c>
      <c r="D25" s="34">
        <v>3</v>
      </c>
      <c r="E25" s="62"/>
      <c r="F25" s="73" t="s">
        <v>69</v>
      </c>
      <c r="G25" s="153"/>
      <c r="H25" s="203">
        <v>170</v>
      </c>
      <c r="I25" s="55">
        <v>158</v>
      </c>
      <c r="J25" s="55">
        <v>203</v>
      </c>
      <c r="K25" s="55">
        <v>177</v>
      </c>
      <c r="L25" s="54">
        <v>140</v>
      </c>
      <c r="M25" s="55">
        <v>174</v>
      </c>
      <c r="N25" s="25">
        <f t="shared" si="0"/>
        <v>1022</v>
      </c>
      <c r="O25" s="26">
        <f t="shared" si="1"/>
        <v>1022</v>
      </c>
      <c r="P25" s="16">
        <f t="shared" si="2"/>
        <v>170.33333333333334</v>
      </c>
      <c r="Q25" s="28">
        <f t="shared" si="3"/>
        <v>-274</v>
      </c>
      <c r="R25" s="123">
        <f t="shared" si="4"/>
        <v>203</v>
      </c>
    </row>
    <row r="26" spans="1:18" ht="18">
      <c r="A26" s="98">
        <v>23</v>
      </c>
      <c r="B26" s="63"/>
      <c r="C26" s="23" t="s">
        <v>36</v>
      </c>
      <c r="D26" s="34">
        <v>3</v>
      </c>
      <c r="E26" s="40"/>
      <c r="F26" s="73" t="s">
        <v>46</v>
      </c>
      <c r="G26" s="153">
        <v>8</v>
      </c>
      <c r="H26" s="24">
        <v>166</v>
      </c>
      <c r="I26" s="55">
        <v>145</v>
      </c>
      <c r="J26" s="55">
        <v>161</v>
      </c>
      <c r="K26" s="55">
        <v>142</v>
      </c>
      <c r="L26" s="54">
        <v>189</v>
      </c>
      <c r="M26" s="55">
        <v>157</v>
      </c>
      <c r="N26" s="25">
        <f t="shared" si="0"/>
        <v>960</v>
      </c>
      <c r="O26" s="26">
        <f t="shared" si="1"/>
        <v>1008</v>
      </c>
      <c r="P26" s="16">
        <f t="shared" si="2"/>
        <v>160</v>
      </c>
      <c r="Q26" s="28">
        <f t="shared" si="3"/>
        <v>-288</v>
      </c>
      <c r="R26" s="123">
        <f t="shared" si="4"/>
        <v>189</v>
      </c>
    </row>
    <row r="27" spans="1:18" ht="18.75" thickBot="1">
      <c r="A27" s="150">
        <v>24</v>
      </c>
      <c r="B27" s="67"/>
      <c r="C27" s="36" t="s">
        <v>50</v>
      </c>
      <c r="D27" s="125">
        <v>3</v>
      </c>
      <c r="E27" s="102"/>
      <c r="F27" s="216" t="s">
        <v>121</v>
      </c>
      <c r="G27" s="155"/>
      <c r="H27" s="217">
        <v>119</v>
      </c>
      <c r="I27" s="68">
        <v>90</v>
      </c>
      <c r="J27" s="68">
        <v>172</v>
      </c>
      <c r="K27" s="68">
        <v>187</v>
      </c>
      <c r="L27" s="69">
        <v>157</v>
      </c>
      <c r="M27" s="68">
        <v>115</v>
      </c>
      <c r="N27" s="37">
        <f t="shared" si="0"/>
        <v>840</v>
      </c>
      <c r="O27" s="38">
        <f t="shared" si="1"/>
        <v>840</v>
      </c>
      <c r="P27" s="39">
        <f t="shared" si="2"/>
        <v>140</v>
      </c>
      <c r="Q27" s="128">
        <f t="shared" si="3"/>
        <v>-456</v>
      </c>
      <c r="R27" s="129">
        <f t="shared" si="4"/>
        <v>187</v>
      </c>
    </row>
  </sheetData>
  <sheetProtection selectLockedCells="1" selectUnlockedCells="1"/>
  <mergeCells count="1">
    <mergeCell ref="A2:F2"/>
  </mergeCells>
  <printOptions verticalCentered="1"/>
  <pageMargins left="0.44" right="0.14" top="0.18" bottom="0.51" header="0.12" footer="0.45"/>
  <pageSetup fitToHeight="2" fitToWidth="1" horizontalDpi="300" verticalDpi="300" orientation="portrait" paperSize="9" scale="40" r:id="rId2"/>
  <drawing r:id="rId1"/>
</worksheet>
</file>

<file path=xl/worksheets/sheet5.xml><?xml version="1.0" encoding="utf-8"?>
<worksheet xmlns="http://schemas.openxmlformats.org/spreadsheetml/2006/main" xmlns:r="http://schemas.openxmlformats.org/officeDocument/2006/relationships">
  <sheetPr codeName="Sheet33">
    <tabColor indexed="52"/>
    <pageSetUpPr fitToPage="1"/>
  </sheetPr>
  <dimension ref="A2:R21"/>
  <sheetViews>
    <sheetView zoomScale="75" zoomScaleNormal="75" zoomScaleSheetLayoutView="75" workbookViewId="0" topLeftCell="A1">
      <selection activeCell="L23" sqref="L23"/>
    </sheetView>
  </sheetViews>
  <sheetFormatPr defaultColWidth="9.140625" defaultRowHeight="12.75"/>
  <cols>
    <col min="1" max="1" width="4.28125" style="3" customWidth="1"/>
    <col min="2" max="2" width="7.57421875" style="3" customWidth="1"/>
    <col min="3" max="3" width="9.28125" style="6" customWidth="1"/>
    <col min="4" max="4" width="4.421875" style="3" customWidth="1"/>
    <col min="5" max="5" width="5.57421875" style="3" customWidth="1"/>
    <col min="6" max="6" width="38.7109375" style="5" customWidth="1"/>
    <col min="7" max="7" width="3.57421875" style="4" customWidth="1"/>
    <col min="8" max="9" width="6.57421875" style="3" customWidth="1"/>
    <col min="10" max="13" width="6.57421875" style="7" customWidth="1"/>
    <col min="14" max="14" width="8.57421875" style="8" customWidth="1"/>
    <col min="15" max="15" width="14.28125" style="7" customWidth="1"/>
    <col min="16" max="16" width="8.57421875" style="10" customWidth="1"/>
    <col min="17" max="17" width="6.7109375" style="13" customWidth="1"/>
    <col min="18" max="18" width="6.7109375" style="9" customWidth="1"/>
  </cols>
  <sheetData>
    <row r="1" ht="72.75" customHeight="1"/>
    <row r="2" spans="1:18" ht="16.5" customHeight="1" thickBot="1">
      <c r="A2" s="317" t="s">
        <v>100</v>
      </c>
      <c r="B2" s="317"/>
      <c r="C2" s="318"/>
      <c r="D2" s="318"/>
      <c r="E2" s="318"/>
      <c r="F2" s="318"/>
      <c r="H2" s="12"/>
      <c r="R2" s="14">
        <f>MAX(H4:M20)</f>
        <v>257</v>
      </c>
    </row>
    <row r="3" spans="1:18" s="2" customFormat="1" ht="70.5" customHeight="1" thickBot="1">
      <c r="A3" s="87" t="s">
        <v>16</v>
      </c>
      <c r="B3" s="88" t="s">
        <v>29</v>
      </c>
      <c r="C3" s="89" t="s">
        <v>17</v>
      </c>
      <c r="D3" s="90" t="s">
        <v>9</v>
      </c>
      <c r="E3" s="89" t="s">
        <v>19</v>
      </c>
      <c r="F3" s="91" t="s">
        <v>5</v>
      </c>
      <c r="G3" s="89" t="s">
        <v>8</v>
      </c>
      <c r="H3" s="91" t="s">
        <v>0</v>
      </c>
      <c r="I3" s="91" t="s">
        <v>1</v>
      </c>
      <c r="J3" s="91" t="s">
        <v>6</v>
      </c>
      <c r="K3" s="91" t="s">
        <v>7</v>
      </c>
      <c r="L3" s="91" t="s">
        <v>13</v>
      </c>
      <c r="M3" s="91" t="s">
        <v>14</v>
      </c>
      <c r="N3" s="92" t="s">
        <v>3</v>
      </c>
      <c r="O3" s="93" t="s">
        <v>11</v>
      </c>
      <c r="P3" s="94" t="s">
        <v>10</v>
      </c>
      <c r="Q3" s="91" t="s">
        <v>4</v>
      </c>
      <c r="R3" s="95" t="s">
        <v>2</v>
      </c>
    </row>
    <row r="4" spans="1:18" s="2" customFormat="1" ht="20.25" customHeight="1">
      <c r="A4" s="96">
        <v>1</v>
      </c>
      <c r="B4" s="64"/>
      <c r="C4" s="15" t="s">
        <v>54</v>
      </c>
      <c r="D4" s="34">
        <v>4</v>
      </c>
      <c r="E4" s="107"/>
      <c r="F4" s="70" t="s">
        <v>18</v>
      </c>
      <c r="G4" s="151"/>
      <c r="H4" s="236">
        <v>212</v>
      </c>
      <c r="I4" s="235">
        <v>215</v>
      </c>
      <c r="J4" s="235">
        <v>204</v>
      </c>
      <c r="K4" s="235">
        <v>201</v>
      </c>
      <c r="L4" s="236">
        <v>222</v>
      </c>
      <c r="M4" s="235">
        <v>228</v>
      </c>
      <c r="N4" s="19">
        <f aca="true" t="shared" si="0" ref="N4:N21">SUM(H4:M4)</f>
        <v>1282</v>
      </c>
      <c r="O4" s="20">
        <f aca="true" t="shared" si="1" ref="O4:O20">COUNT(H4:M4)*G4+N4</f>
        <v>1282</v>
      </c>
      <c r="P4" s="22">
        <f aca="true" t="shared" si="2" ref="P4:P18">IF(N4,AVERAGE(H4:M4),0)</f>
        <v>213.66666666666666</v>
      </c>
      <c r="Q4" s="28">
        <f aca="true" t="shared" si="3" ref="Q4:Q18">O4-$O$6</f>
        <v>39</v>
      </c>
      <c r="R4" s="122">
        <f aca="true" t="shared" si="4" ref="R4:R18">MAX(H4:M4)</f>
        <v>228</v>
      </c>
    </row>
    <row r="5" spans="1:18" s="2" customFormat="1" ht="20.25" customHeight="1">
      <c r="A5" s="98">
        <v>2</v>
      </c>
      <c r="B5" s="63"/>
      <c r="C5" s="23" t="s">
        <v>34</v>
      </c>
      <c r="D5" s="34">
        <v>4</v>
      </c>
      <c r="E5" s="62"/>
      <c r="F5" s="70" t="s">
        <v>122</v>
      </c>
      <c r="G5" s="153"/>
      <c r="H5" s="56">
        <v>196</v>
      </c>
      <c r="I5" s="55">
        <v>188</v>
      </c>
      <c r="J5" s="55">
        <v>192</v>
      </c>
      <c r="K5" s="111">
        <v>204</v>
      </c>
      <c r="L5" s="112">
        <v>209</v>
      </c>
      <c r="M5" s="111">
        <v>257</v>
      </c>
      <c r="N5" s="25">
        <f t="shared" si="0"/>
        <v>1246</v>
      </c>
      <c r="O5" s="26">
        <f t="shared" si="1"/>
        <v>1246</v>
      </c>
      <c r="P5" s="16">
        <f t="shared" si="2"/>
        <v>207.66666666666666</v>
      </c>
      <c r="Q5" s="28">
        <f t="shared" si="3"/>
        <v>3</v>
      </c>
      <c r="R5" s="123">
        <f t="shared" si="4"/>
        <v>257</v>
      </c>
    </row>
    <row r="6" spans="1:18" s="2" customFormat="1" ht="20.25" customHeight="1">
      <c r="A6" s="99">
        <v>3</v>
      </c>
      <c r="B6" s="63"/>
      <c r="C6" s="23" t="s">
        <v>32</v>
      </c>
      <c r="D6" s="34">
        <v>4</v>
      </c>
      <c r="E6" s="62"/>
      <c r="F6" s="70" t="s">
        <v>90</v>
      </c>
      <c r="G6" s="153"/>
      <c r="H6" s="112">
        <v>244</v>
      </c>
      <c r="I6" s="111">
        <v>210</v>
      </c>
      <c r="J6" s="111">
        <v>224</v>
      </c>
      <c r="K6" s="111">
        <v>214</v>
      </c>
      <c r="L6" s="54">
        <v>181</v>
      </c>
      <c r="M6" s="55">
        <v>170</v>
      </c>
      <c r="N6" s="25">
        <f t="shared" si="0"/>
        <v>1243</v>
      </c>
      <c r="O6" s="26">
        <f t="shared" si="1"/>
        <v>1243</v>
      </c>
      <c r="P6" s="16">
        <f t="shared" si="2"/>
        <v>207.16666666666666</v>
      </c>
      <c r="Q6" s="28">
        <f t="shared" si="3"/>
        <v>0</v>
      </c>
      <c r="R6" s="123">
        <f t="shared" si="4"/>
        <v>244</v>
      </c>
    </row>
    <row r="7" spans="1:18" s="2" customFormat="1" ht="20.25" customHeight="1">
      <c r="A7" s="98">
        <v>4</v>
      </c>
      <c r="B7" s="63"/>
      <c r="C7" s="23" t="s">
        <v>57</v>
      </c>
      <c r="D7" s="34">
        <v>4</v>
      </c>
      <c r="E7" s="62"/>
      <c r="F7" s="70" t="s">
        <v>108</v>
      </c>
      <c r="G7" s="153"/>
      <c r="H7" s="112">
        <v>214</v>
      </c>
      <c r="I7" s="55">
        <v>190</v>
      </c>
      <c r="J7" s="111">
        <v>203</v>
      </c>
      <c r="K7" s="111">
        <v>211</v>
      </c>
      <c r="L7" s="54">
        <v>194</v>
      </c>
      <c r="M7" s="55">
        <v>195</v>
      </c>
      <c r="N7" s="25">
        <f t="shared" si="0"/>
        <v>1207</v>
      </c>
      <c r="O7" s="26">
        <f t="shared" si="1"/>
        <v>1207</v>
      </c>
      <c r="P7" s="16">
        <f t="shared" si="2"/>
        <v>201.16666666666666</v>
      </c>
      <c r="Q7" s="28">
        <f t="shared" si="3"/>
        <v>-36</v>
      </c>
      <c r="R7" s="123">
        <f t="shared" si="4"/>
        <v>214</v>
      </c>
    </row>
    <row r="8" spans="1:18" s="17" customFormat="1" ht="20.25" customHeight="1">
      <c r="A8" s="98">
        <v>5</v>
      </c>
      <c r="B8" s="63"/>
      <c r="C8" s="23" t="s">
        <v>60</v>
      </c>
      <c r="D8" s="34">
        <v>4</v>
      </c>
      <c r="E8" s="62"/>
      <c r="F8" s="70" t="s">
        <v>123</v>
      </c>
      <c r="G8" s="74"/>
      <c r="H8" s="54">
        <v>193</v>
      </c>
      <c r="I8" s="111">
        <v>205</v>
      </c>
      <c r="J8" s="111">
        <v>247</v>
      </c>
      <c r="K8" s="55">
        <v>154</v>
      </c>
      <c r="L8" s="112">
        <v>205</v>
      </c>
      <c r="M8" s="55">
        <v>158</v>
      </c>
      <c r="N8" s="25">
        <f t="shared" si="0"/>
        <v>1162</v>
      </c>
      <c r="O8" s="26">
        <f t="shared" si="1"/>
        <v>1162</v>
      </c>
      <c r="P8" s="16">
        <f t="shared" si="2"/>
        <v>193.66666666666666</v>
      </c>
      <c r="Q8" s="28">
        <f t="shared" si="3"/>
        <v>-81</v>
      </c>
      <c r="R8" s="123">
        <f t="shared" si="4"/>
        <v>247</v>
      </c>
    </row>
    <row r="9" spans="1:18" s="17" customFormat="1" ht="20.25" customHeight="1">
      <c r="A9" s="98">
        <v>6</v>
      </c>
      <c r="B9" s="63"/>
      <c r="C9" s="23" t="s">
        <v>55</v>
      </c>
      <c r="D9" s="34">
        <v>4</v>
      </c>
      <c r="E9" s="62"/>
      <c r="F9" s="70" t="s">
        <v>79</v>
      </c>
      <c r="G9" s="153"/>
      <c r="H9" s="54">
        <v>189</v>
      </c>
      <c r="I9" s="55">
        <v>172</v>
      </c>
      <c r="J9" s="111">
        <v>206</v>
      </c>
      <c r="K9" s="55">
        <v>176</v>
      </c>
      <c r="L9" s="112">
        <v>219</v>
      </c>
      <c r="M9" s="55">
        <v>177</v>
      </c>
      <c r="N9" s="25">
        <f t="shared" si="0"/>
        <v>1139</v>
      </c>
      <c r="O9" s="26">
        <f t="shared" si="1"/>
        <v>1139</v>
      </c>
      <c r="P9" s="16">
        <f t="shared" si="2"/>
        <v>189.83333333333334</v>
      </c>
      <c r="Q9" s="28">
        <f t="shared" si="3"/>
        <v>-104</v>
      </c>
      <c r="R9" s="123">
        <f t="shared" si="4"/>
        <v>219</v>
      </c>
    </row>
    <row r="10" spans="1:18" s="2" customFormat="1" ht="20.25" customHeight="1">
      <c r="A10" s="100">
        <v>7</v>
      </c>
      <c r="B10" s="63">
        <v>6</v>
      </c>
      <c r="C10" s="23" t="s">
        <v>56</v>
      </c>
      <c r="D10" s="34">
        <v>4</v>
      </c>
      <c r="E10" s="40"/>
      <c r="F10" s="70" t="s">
        <v>12</v>
      </c>
      <c r="G10" s="153"/>
      <c r="H10" s="112">
        <v>234</v>
      </c>
      <c r="I10" s="55">
        <v>168</v>
      </c>
      <c r="J10" s="55">
        <v>147</v>
      </c>
      <c r="K10" s="55">
        <v>183</v>
      </c>
      <c r="L10" s="112">
        <v>222</v>
      </c>
      <c r="M10" s="55">
        <v>179</v>
      </c>
      <c r="N10" s="25">
        <f t="shared" si="0"/>
        <v>1133</v>
      </c>
      <c r="O10" s="26">
        <f t="shared" si="1"/>
        <v>1133</v>
      </c>
      <c r="P10" s="16">
        <f t="shared" si="2"/>
        <v>188.83333333333334</v>
      </c>
      <c r="Q10" s="28">
        <f t="shared" si="3"/>
        <v>-110</v>
      </c>
      <c r="R10" s="123">
        <f t="shared" si="4"/>
        <v>234</v>
      </c>
    </row>
    <row r="11" spans="1:18" s="2" customFormat="1" ht="20.25" customHeight="1">
      <c r="A11" s="98">
        <v>8</v>
      </c>
      <c r="B11" s="63"/>
      <c r="C11" s="23" t="s">
        <v>42</v>
      </c>
      <c r="D11" s="34">
        <v>4</v>
      </c>
      <c r="E11" s="62"/>
      <c r="F11" s="70" t="s">
        <v>107</v>
      </c>
      <c r="G11" s="153">
        <v>8</v>
      </c>
      <c r="H11" s="54">
        <v>133</v>
      </c>
      <c r="I11" s="111">
        <v>208</v>
      </c>
      <c r="J11" s="55">
        <v>156</v>
      </c>
      <c r="K11" s="111">
        <v>214</v>
      </c>
      <c r="L11" s="54">
        <v>170</v>
      </c>
      <c r="M11" s="55">
        <v>182</v>
      </c>
      <c r="N11" s="25">
        <f t="shared" si="0"/>
        <v>1063</v>
      </c>
      <c r="O11" s="26">
        <f t="shared" si="1"/>
        <v>1111</v>
      </c>
      <c r="P11" s="16">
        <f t="shared" si="2"/>
        <v>177.16666666666666</v>
      </c>
      <c r="Q11" s="28">
        <f t="shared" si="3"/>
        <v>-132</v>
      </c>
      <c r="R11" s="123">
        <f t="shared" si="4"/>
        <v>214</v>
      </c>
    </row>
    <row r="12" spans="1:18" s="2" customFormat="1" ht="20.25" customHeight="1">
      <c r="A12" s="99">
        <v>9</v>
      </c>
      <c r="B12" s="63"/>
      <c r="C12" s="23" t="s">
        <v>39</v>
      </c>
      <c r="D12" s="34">
        <v>4</v>
      </c>
      <c r="E12" s="40"/>
      <c r="F12" s="152" t="s">
        <v>114</v>
      </c>
      <c r="G12" s="153"/>
      <c r="H12" s="54">
        <v>173</v>
      </c>
      <c r="I12" s="55">
        <v>183</v>
      </c>
      <c r="J12" s="55">
        <v>165</v>
      </c>
      <c r="K12" s="55">
        <v>167</v>
      </c>
      <c r="L12" s="112">
        <v>243</v>
      </c>
      <c r="M12" s="55">
        <v>176</v>
      </c>
      <c r="N12" s="25">
        <f t="shared" si="0"/>
        <v>1107</v>
      </c>
      <c r="O12" s="26">
        <f t="shared" si="1"/>
        <v>1107</v>
      </c>
      <c r="P12" s="16">
        <f t="shared" si="2"/>
        <v>184.5</v>
      </c>
      <c r="Q12" s="28">
        <f t="shared" si="3"/>
        <v>-136</v>
      </c>
      <c r="R12" s="123">
        <f t="shared" si="4"/>
        <v>243</v>
      </c>
    </row>
    <row r="13" spans="1:18" s="2" customFormat="1" ht="20.25" customHeight="1">
      <c r="A13" s="98">
        <v>10</v>
      </c>
      <c r="B13" s="63">
        <v>6</v>
      </c>
      <c r="C13" s="23" t="s">
        <v>35</v>
      </c>
      <c r="D13" s="34">
        <v>4</v>
      </c>
      <c r="E13" s="62"/>
      <c r="F13" s="71" t="s">
        <v>81</v>
      </c>
      <c r="G13" s="154"/>
      <c r="H13" s="54">
        <v>146</v>
      </c>
      <c r="I13" s="55">
        <v>175</v>
      </c>
      <c r="J13" s="111">
        <v>213</v>
      </c>
      <c r="K13" s="55">
        <v>181</v>
      </c>
      <c r="L13" s="112">
        <v>202</v>
      </c>
      <c r="M13" s="55">
        <v>183</v>
      </c>
      <c r="N13" s="25">
        <f t="shared" si="0"/>
        <v>1100</v>
      </c>
      <c r="O13" s="26">
        <f t="shared" si="1"/>
        <v>1100</v>
      </c>
      <c r="P13" s="16">
        <f t="shared" si="2"/>
        <v>183.33333333333334</v>
      </c>
      <c r="Q13" s="28">
        <f t="shared" si="3"/>
        <v>-143</v>
      </c>
      <c r="R13" s="123">
        <f t="shared" si="4"/>
        <v>213</v>
      </c>
    </row>
    <row r="14" spans="1:18" s="2" customFormat="1" ht="20.25" customHeight="1">
      <c r="A14" s="98">
        <v>11</v>
      </c>
      <c r="B14" s="63"/>
      <c r="C14" s="23" t="s">
        <v>43</v>
      </c>
      <c r="D14" s="34">
        <v>4</v>
      </c>
      <c r="E14" s="62"/>
      <c r="F14" s="70" t="s">
        <v>86</v>
      </c>
      <c r="G14" s="153">
        <v>8</v>
      </c>
      <c r="H14" s="54">
        <v>169</v>
      </c>
      <c r="I14" s="55">
        <v>169</v>
      </c>
      <c r="J14" s="55">
        <v>160</v>
      </c>
      <c r="K14" s="55">
        <v>155</v>
      </c>
      <c r="L14" s="54">
        <v>186</v>
      </c>
      <c r="M14" s="111">
        <v>201</v>
      </c>
      <c r="N14" s="25">
        <f t="shared" si="0"/>
        <v>1040</v>
      </c>
      <c r="O14" s="26">
        <f t="shared" si="1"/>
        <v>1088</v>
      </c>
      <c r="P14" s="16">
        <f t="shared" si="2"/>
        <v>173.33333333333334</v>
      </c>
      <c r="Q14" s="28">
        <f t="shared" si="3"/>
        <v>-155</v>
      </c>
      <c r="R14" s="123">
        <f t="shared" si="4"/>
        <v>201</v>
      </c>
    </row>
    <row r="15" spans="1:18" s="2" customFormat="1" ht="20.25" customHeight="1">
      <c r="A15" s="99">
        <v>12</v>
      </c>
      <c r="B15" s="63"/>
      <c r="C15" s="23" t="s">
        <v>41</v>
      </c>
      <c r="D15" s="34">
        <v>4</v>
      </c>
      <c r="E15" s="62"/>
      <c r="F15" s="71" t="s">
        <v>106</v>
      </c>
      <c r="G15" s="153"/>
      <c r="H15" s="54">
        <v>168</v>
      </c>
      <c r="I15" s="111">
        <v>224</v>
      </c>
      <c r="J15" s="111">
        <v>201</v>
      </c>
      <c r="K15" s="55">
        <v>167</v>
      </c>
      <c r="L15" s="54">
        <v>170</v>
      </c>
      <c r="M15" s="55">
        <v>158</v>
      </c>
      <c r="N15" s="25">
        <f t="shared" si="0"/>
        <v>1088</v>
      </c>
      <c r="O15" s="26">
        <f t="shared" si="1"/>
        <v>1088</v>
      </c>
      <c r="P15" s="16">
        <f t="shared" si="2"/>
        <v>181.33333333333334</v>
      </c>
      <c r="Q15" s="28">
        <f t="shared" si="3"/>
        <v>-155</v>
      </c>
      <c r="R15" s="123">
        <f t="shared" si="4"/>
        <v>224</v>
      </c>
    </row>
    <row r="16" spans="1:18" s="2" customFormat="1" ht="20.25" customHeight="1">
      <c r="A16" s="99">
        <v>13</v>
      </c>
      <c r="B16" s="63"/>
      <c r="C16" s="23" t="s">
        <v>33</v>
      </c>
      <c r="D16" s="34">
        <v>4</v>
      </c>
      <c r="E16" s="62"/>
      <c r="F16" s="70" t="s">
        <v>110</v>
      </c>
      <c r="G16" s="74"/>
      <c r="H16" s="54">
        <v>182</v>
      </c>
      <c r="I16" s="55">
        <v>165</v>
      </c>
      <c r="J16" s="55">
        <v>196</v>
      </c>
      <c r="K16" s="55">
        <v>180</v>
      </c>
      <c r="L16" s="54">
        <v>192</v>
      </c>
      <c r="M16" s="55">
        <v>169</v>
      </c>
      <c r="N16" s="25">
        <f t="shared" si="0"/>
        <v>1084</v>
      </c>
      <c r="O16" s="26">
        <f t="shared" si="1"/>
        <v>1084</v>
      </c>
      <c r="P16" s="16">
        <f t="shared" si="2"/>
        <v>180.66666666666666</v>
      </c>
      <c r="Q16" s="28">
        <f t="shared" si="3"/>
        <v>-159</v>
      </c>
      <c r="R16" s="123">
        <f t="shared" si="4"/>
        <v>196</v>
      </c>
    </row>
    <row r="17" spans="1:18" s="2" customFormat="1" ht="20.25" customHeight="1">
      <c r="A17" s="99">
        <v>14</v>
      </c>
      <c r="B17" s="63">
        <v>6</v>
      </c>
      <c r="C17" s="23" t="s">
        <v>36</v>
      </c>
      <c r="D17" s="34">
        <v>4</v>
      </c>
      <c r="E17" s="62"/>
      <c r="F17" s="70" t="s">
        <v>82</v>
      </c>
      <c r="G17" s="74">
        <v>8</v>
      </c>
      <c r="H17" s="54">
        <v>157</v>
      </c>
      <c r="I17" s="55">
        <v>167</v>
      </c>
      <c r="J17" s="55">
        <v>171</v>
      </c>
      <c r="K17" s="55">
        <v>178</v>
      </c>
      <c r="L17" s="54">
        <v>173</v>
      </c>
      <c r="M17" s="55">
        <v>162</v>
      </c>
      <c r="N17" s="25">
        <f t="shared" si="0"/>
        <v>1008</v>
      </c>
      <c r="O17" s="26">
        <f t="shared" si="1"/>
        <v>1056</v>
      </c>
      <c r="P17" s="16">
        <f t="shared" si="2"/>
        <v>168</v>
      </c>
      <c r="Q17" s="28">
        <f t="shared" si="3"/>
        <v>-187</v>
      </c>
      <c r="R17" s="123">
        <f t="shared" si="4"/>
        <v>178</v>
      </c>
    </row>
    <row r="18" spans="1:18" s="2" customFormat="1" ht="20.25" customHeight="1">
      <c r="A18" s="99">
        <v>15</v>
      </c>
      <c r="B18" s="63"/>
      <c r="C18" s="23" t="s">
        <v>37</v>
      </c>
      <c r="D18" s="34">
        <v>4</v>
      </c>
      <c r="E18" s="62"/>
      <c r="F18" s="70" t="s">
        <v>77</v>
      </c>
      <c r="G18" s="153"/>
      <c r="H18" s="54">
        <v>182</v>
      </c>
      <c r="I18" s="55">
        <v>144</v>
      </c>
      <c r="J18" s="55">
        <v>197</v>
      </c>
      <c r="K18" s="55">
        <v>170</v>
      </c>
      <c r="L18" s="54">
        <v>138</v>
      </c>
      <c r="M18" s="55">
        <v>157</v>
      </c>
      <c r="N18" s="25">
        <f t="shared" si="0"/>
        <v>988</v>
      </c>
      <c r="O18" s="26">
        <f t="shared" si="1"/>
        <v>988</v>
      </c>
      <c r="P18" s="16">
        <f t="shared" si="2"/>
        <v>164.66666666666666</v>
      </c>
      <c r="Q18" s="28">
        <f t="shared" si="3"/>
        <v>-255</v>
      </c>
      <c r="R18" s="123">
        <f t="shared" si="4"/>
        <v>197</v>
      </c>
    </row>
    <row r="19" spans="1:18" s="2" customFormat="1" ht="20.25" customHeight="1">
      <c r="A19" s="99">
        <v>16</v>
      </c>
      <c r="B19" s="242">
        <v>5.6</v>
      </c>
      <c r="C19" s="243" t="s">
        <v>40</v>
      </c>
      <c r="D19" s="34">
        <v>4</v>
      </c>
      <c r="E19" s="244"/>
      <c r="F19" s="245" t="s">
        <v>62</v>
      </c>
      <c r="G19" s="246"/>
      <c r="H19" s="86">
        <v>191</v>
      </c>
      <c r="I19" s="247">
        <v>177</v>
      </c>
      <c r="J19" s="247">
        <v>151</v>
      </c>
      <c r="K19" s="247">
        <v>157</v>
      </c>
      <c r="L19" s="86">
        <v>165</v>
      </c>
      <c r="M19" s="247">
        <v>136</v>
      </c>
      <c r="N19" s="248">
        <f t="shared" si="0"/>
        <v>977</v>
      </c>
      <c r="O19" s="249">
        <f t="shared" si="1"/>
        <v>977</v>
      </c>
      <c r="P19" s="250">
        <f>IF(N19,AVERAGE(H19:M19),0)</f>
        <v>162.83333333333334</v>
      </c>
      <c r="Q19" s="251">
        <f>O19-$O$6</f>
        <v>-266</v>
      </c>
      <c r="R19" s="252">
        <f>MAX(H19:M19)</f>
        <v>191</v>
      </c>
    </row>
    <row r="20" spans="1:18" s="2" customFormat="1" ht="20.25" customHeight="1">
      <c r="A20" s="99">
        <v>17</v>
      </c>
      <c r="B20" s="63"/>
      <c r="C20" s="23" t="s">
        <v>38</v>
      </c>
      <c r="D20" s="264">
        <v>4</v>
      </c>
      <c r="E20" s="62"/>
      <c r="F20" s="265" t="s">
        <v>124</v>
      </c>
      <c r="G20" s="153"/>
      <c r="H20" s="54">
        <v>127</v>
      </c>
      <c r="I20" s="55">
        <v>150</v>
      </c>
      <c r="J20" s="55">
        <v>101</v>
      </c>
      <c r="K20" s="55">
        <v>139</v>
      </c>
      <c r="L20" s="54">
        <v>122</v>
      </c>
      <c r="M20" s="55">
        <v>161</v>
      </c>
      <c r="N20" s="25">
        <f t="shared" si="0"/>
        <v>800</v>
      </c>
      <c r="O20" s="26">
        <f t="shared" si="1"/>
        <v>800</v>
      </c>
      <c r="P20" s="16">
        <f>IF(N20,AVERAGE(H20:M20),0)</f>
        <v>133.33333333333334</v>
      </c>
      <c r="Q20" s="28">
        <f>O20-$O$6</f>
        <v>-443</v>
      </c>
      <c r="R20" s="123">
        <f>MAX(H20:M20)</f>
        <v>161</v>
      </c>
    </row>
    <row r="21" spans="1:18" s="2" customFormat="1" ht="20.25" customHeight="1" thickBot="1">
      <c r="A21" s="101">
        <v>18</v>
      </c>
      <c r="B21" s="253"/>
      <c r="C21" s="254" t="s">
        <v>51</v>
      </c>
      <c r="D21" s="125">
        <v>4</v>
      </c>
      <c r="E21" s="184"/>
      <c r="F21" s="255" t="s">
        <v>125</v>
      </c>
      <c r="G21" s="256">
        <v>8</v>
      </c>
      <c r="H21" s="257">
        <v>164</v>
      </c>
      <c r="I21" s="258">
        <v>136</v>
      </c>
      <c r="J21" s="258">
        <v>147</v>
      </c>
      <c r="K21" s="258">
        <v>191</v>
      </c>
      <c r="L21" s="257">
        <v>132</v>
      </c>
      <c r="M21" s="258">
        <v>160</v>
      </c>
      <c r="N21" s="259">
        <f t="shared" si="0"/>
        <v>930</v>
      </c>
      <c r="O21" s="260" t="s">
        <v>128</v>
      </c>
      <c r="P21" s="261">
        <f>IF(N21,AVERAGE(H21:M21),0)</f>
        <v>155</v>
      </c>
      <c r="Q21" s="262" t="e">
        <f>O21-$O$6</f>
        <v>#VALUE!</v>
      </c>
      <c r="R21" s="263">
        <f>MAX(H21:M21)</f>
        <v>191</v>
      </c>
    </row>
  </sheetData>
  <sheetProtection selectLockedCells="1" selectUnlockedCells="1"/>
  <mergeCells count="1">
    <mergeCell ref="A2:F2"/>
  </mergeCells>
  <printOptions verticalCentered="1"/>
  <pageMargins left="0.44" right="0.14" top="0.18" bottom="0.51" header="0.12" footer="0.45"/>
  <pageSetup fitToHeight="2" fitToWidth="1" horizontalDpi="300" verticalDpi="300" orientation="portrait" paperSize="9" scale="62" r:id="rId2"/>
  <drawing r:id="rId1"/>
</worksheet>
</file>

<file path=xl/worksheets/sheet6.xml><?xml version="1.0" encoding="utf-8"?>
<worksheet xmlns="http://schemas.openxmlformats.org/spreadsheetml/2006/main" xmlns:r="http://schemas.openxmlformats.org/officeDocument/2006/relationships">
  <sheetPr codeName="Sheet35">
    <tabColor indexed="52"/>
    <pageSetUpPr fitToPage="1"/>
  </sheetPr>
  <dimension ref="A2:R15"/>
  <sheetViews>
    <sheetView zoomScale="75" zoomScaleNormal="75" zoomScaleSheetLayoutView="75" workbookViewId="0" topLeftCell="A1">
      <selection activeCell="F22" sqref="F22"/>
    </sheetView>
  </sheetViews>
  <sheetFormatPr defaultColWidth="9.140625" defaultRowHeight="12.75"/>
  <cols>
    <col min="1" max="1" width="4.28125" style="3" customWidth="1"/>
    <col min="2" max="2" width="7.57421875" style="3" customWidth="1"/>
    <col min="3" max="3" width="9.28125" style="6" customWidth="1"/>
    <col min="4" max="4" width="4.421875" style="3" customWidth="1"/>
    <col min="5" max="5" width="5.57421875" style="58" customWidth="1"/>
    <col min="6" max="6" width="33.7109375" style="5" customWidth="1"/>
    <col min="7" max="7" width="4.140625" style="4" customWidth="1"/>
    <col min="8" max="9" width="6.57421875" style="3" customWidth="1"/>
    <col min="10" max="13" width="6.57421875" style="7" customWidth="1"/>
    <col min="14" max="14" width="8.57421875" style="8" customWidth="1"/>
    <col min="15" max="15" width="14.28125" style="7" customWidth="1"/>
    <col min="16" max="16" width="8.57421875" style="10" customWidth="1"/>
    <col min="17" max="17" width="12.00390625" style="13" customWidth="1"/>
    <col min="18" max="18" width="6.7109375" style="9" customWidth="1"/>
  </cols>
  <sheetData>
    <row r="1" ht="74.25" customHeight="1"/>
    <row r="2" spans="1:18" ht="16.5" customHeight="1">
      <c r="A2" s="315" t="s">
        <v>101</v>
      </c>
      <c r="B2" s="315"/>
      <c r="C2" s="316"/>
      <c r="D2" s="316"/>
      <c r="E2" s="316"/>
      <c r="F2" s="316"/>
      <c r="H2" s="12"/>
      <c r="R2" s="14">
        <f>MAX(H4:M15)</f>
        <v>253</v>
      </c>
    </row>
    <row r="3" spans="1:18" s="2" customFormat="1" ht="70.5" customHeight="1" thickBot="1">
      <c r="A3" s="31" t="s">
        <v>16</v>
      </c>
      <c r="B3" s="57" t="s">
        <v>29</v>
      </c>
      <c r="C3" s="31" t="s">
        <v>17</v>
      </c>
      <c r="D3" s="44" t="s">
        <v>9</v>
      </c>
      <c r="E3" s="59" t="s">
        <v>44</v>
      </c>
      <c r="F3" s="32" t="s">
        <v>5</v>
      </c>
      <c r="G3" s="31" t="s">
        <v>8</v>
      </c>
      <c r="H3" s="32" t="s">
        <v>0</v>
      </c>
      <c r="I3" s="32" t="s">
        <v>1</v>
      </c>
      <c r="J3" s="32" t="s">
        <v>6</v>
      </c>
      <c r="K3" s="32" t="s">
        <v>7</v>
      </c>
      <c r="L3" s="32" t="s">
        <v>13</v>
      </c>
      <c r="M3" s="32" t="s">
        <v>14</v>
      </c>
      <c r="N3" s="46" t="s">
        <v>3</v>
      </c>
      <c r="O3" s="42" t="s">
        <v>11</v>
      </c>
      <c r="P3" s="33" t="s">
        <v>10</v>
      </c>
      <c r="Q3" s="32" t="s">
        <v>4</v>
      </c>
      <c r="R3" s="46" t="s">
        <v>2</v>
      </c>
    </row>
    <row r="4" spans="1:18" s="2" customFormat="1" ht="20.25" customHeight="1">
      <c r="A4" s="11">
        <v>1</v>
      </c>
      <c r="B4" s="240"/>
      <c r="C4" s="60" t="s">
        <v>57</v>
      </c>
      <c r="D4" s="45">
        <v>5</v>
      </c>
      <c r="E4" s="189"/>
      <c r="F4" s="73" t="s">
        <v>104</v>
      </c>
      <c r="G4" s="55">
        <v>8</v>
      </c>
      <c r="H4" s="236">
        <v>215</v>
      </c>
      <c r="I4" s="235">
        <v>224</v>
      </c>
      <c r="J4" s="235">
        <v>222</v>
      </c>
      <c r="K4" s="235">
        <v>207</v>
      </c>
      <c r="L4" s="66">
        <v>175</v>
      </c>
      <c r="M4" s="65">
        <v>214</v>
      </c>
      <c r="N4" s="19">
        <f aca="true" t="shared" si="0" ref="N4:N15">SUM(H4:M4)</f>
        <v>1257</v>
      </c>
      <c r="O4" s="20">
        <f aca="true" t="shared" si="1" ref="O4:O15">COUNT(H4:M4)*G4+N4</f>
        <v>1305</v>
      </c>
      <c r="P4" s="22">
        <f aca="true" t="shared" si="2" ref="P4:P15">IF(N4,AVERAGE(H4:M4),0)</f>
        <v>209.5</v>
      </c>
      <c r="Q4" s="28">
        <f aca="true" t="shared" si="3" ref="Q4:Q15">O4-$O$6</f>
        <v>106</v>
      </c>
      <c r="R4" s="21">
        <f aca="true" t="shared" si="4" ref="R4:R15">MAX(H4:M4)</f>
        <v>224</v>
      </c>
    </row>
    <row r="5" spans="1:18" s="2" customFormat="1" ht="20.25" customHeight="1">
      <c r="A5" s="29">
        <v>2</v>
      </c>
      <c r="B5" s="240"/>
      <c r="C5" s="61" t="s">
        <v>56</v>
      </c>
      <c r="D5" s="40">
        <v>5</v>
      </c>
      <c r="E5" s="188"/>
      <c r="F5" s="73" t="s">
        <v>115</v>
      </c>
      <c r="G5" s="55">
        <v>8</v>
      </c>
      <c r="H5" s="54">
        <v>160</v>
      </c>
      <c r="I5" s="55">
        <v>191</v>
      </c>
      <c r="J5" s="55">
        <v>214</v>
      </c>
      <c r="K5" s="111">
        <v>210</v>
      </c>
      <c r="L5" s="112">
        <v>221</v>
      </c>
      <c r="M5" s="111">
        <v>200</v>
      </c>
      <c r="N5" s="25">
        <f t="shared" si="0"/>
        <v>1196</v>
      </c>
      <c r="O5" s="26">
        <f t="shared" si="1"/>
        <v>1244</v>
      </c>
      <c r="P5" s="16">
        <f t="shared" si="2"/>
        <v>199.33333333333334</v>
      </c>
      <c r="Q5" s="28">
        <f t="shared" si="3"/>
        <v>45</v>
      </c>
      <c r="R5" s="27">
        <f t="shared" si="4"/>
        <v>221</v>
      </c>
    </row>
    <row r="6" spans="1:18" s="2" customFormat="1" ht="20.25" customHeight="1">
      <c r="A6" s="18">
        <v>3</v>
      </c>
      <c r="B6" s="240">
        <v>5.6</v>
      </c>
      <c r="C6" s="61" t="s">
        <v>33</v>
      </c>
      <c r="D6" s="40">
        <v>5</v>
      </c>
      <c r="E6" s="188"/>
      <c r="F6" s="73" t="s">
        <v>126</v>
      </c>
      <c r="G6" s="55"/>
      <c r="H6" s="56">
        <v>186</v>
      </c>
      <c r="I6" s="55">
        <v>191</v>
      </c>
      <c r="J6" s="111">
        <v>215</v>
      </c>
      <c r="K6" s="111">
        <v>212</v>
      </c>
      <c r="L6" s="54">
        <v>181</v>
      </c>
      <c r="M6" s="111">
        <v>214</v>
      </c>
      <c r="N6" s="25">
        <f t="shared" si="0"/>
        <v>1199</v>
      </c>
      <c r="O6" s="26">
        <f t="shared" si="1"/>
        <v>1199</v>
      </c>
      <c r="P6" s="16">
        <f t="shared" si="2"/>
        <v>199.83333333333334</v>
      </c>
      <c r="Q6" s="28">
        <f t="shared" si="3"/>
        <v>0</v>
      </c>
      <c r="R6" s="27">
        <f t="shared" si="4"/>
        <v>215</v>
      </c>
    </row>
    <row r="7" spans="1:18" s="2" customFormat="1" ht="20.25" customHeight="1">
      <c r="A7" s="29">
        <v>4</v>
      </c>
      <c r="B7" s="240">
        <v>5</v>
      </c>
      <c r="C7" s="61" t="s">
        <v>32</v>
      </c>
      <c r="D7" s="40">
        <v>5</v>
      </c>
      <c r="E7" s="188"/>
      <c r="F7" s="73" t="s">
        <v>114</v>
      </c>
      <c r="G7" s="55"/>
      <c r="H7" s="54">
        <v>162</v>
      </c>
      <c r="I7" s="111">
        <v>236</v>
      </c>
      <c r="J7" s="55">
        <v>190</v>
      </c>
      <c r="K7" s="55">
        <v>192</v>
      </c>
      <c r="L7" s="54">
        <v>188</v>
      </c>
      <c r="M7" s="111">
        <v>226</v>
      </c>
      <c r="N7" s="25">
        <f t="shared" si="0"/>
        <v>1194</v>
      </c>
      <c r="O7" s="26">
        <f t="shared" si="1"/>
        <v>1194</v>
      </c>
      <c r="P7" s="16">
        <f t="shared" si="2"/>
        <v>199</v>
      </c>
      <c r="Q7" s="28">
        <f t="shared" si="3"/>
        <v>-5</v>
      </c>
      <c r="R7" s="27">
        <f t="shared" si="4"/>
        <v>236</v>
      </c>
    </row>
    <row r="8" spans="1:18" s="17" customFormat="1" ht="20.25" customHeight="1">
      <c r="A8" s="29">
        <v>5</v>
      </c>
      <c r="B8" s="240"/>
      <c r="C8" s="61" t="s">
        <v>59</v>
      </c>
      <c r="D8" s="40">
        <v>5</v>
      </c>
      <c r="E8" s="188"/>
      <c r="F8" s="73" t="s">
        <v>120</v>
      </c>
      <c r="G8" s="55"/>
      <c r="H8" s="54">
        <v>194</v>
      </c>
      <c r="I8" s="55">
        <v>142</v>
      </c>
      <c r="J8" s="55">
        <v>198</v>
      </c>
      <c r="K8" s="55">
        <v>184</v>
      </c>
      <c r="L8" s="112">
        <v>214</v>
      </c>
      <c r="M8" s="111">
        <v>253</v>
      </c>
      <c r="N8" s="25">
        <f t="shared" si="0"/>
        <v>1185</v>
      </c>
      <c r="O8" s="26">
        <f t="shared" si="1"/>
        <v>1185</v>
      </c>
      <c r="P8" s="16">
        <f t="shared" si="2"/>
        <v>197.5</v>
      </c>
      <c r="Q8" s="28">
        <f t="shared" si="3"/>
        <v>-14</v>
      </c>
      <c r="R8" s="27">
        <f t="shared" si="4"/>
        <v>253</v>
      </c>
    </row>
    <row r="9" spans="1:18" s="17" customFormat="1" ht="20.25" customHeight="1">
      <c r="A9" s="29">
        <v>6</v>
      </c>
      <c r="B9" s="240"/>
      <c r="C9" s="61" t="s">
        <v>54</v>
      </c>
      <c r="D9" s="40">
        <v>5</v>
      </c>
      <c r="E9" s="192"/>
      <c r="F9" s="73" t="s">
        <v>116</v>
      </c>
      <c r="G9" s="55"/>
      <c r="H9" s="54">
        <v>155</v>
      </c>
      <c r="I9" s="55">
        <v>180</v>
      </c>
      <c r="J9" s="55">
        <v>179</v>
      </c>
      <c r="K9" s="55">
        <v>195</v>
      </c>
      <c r="L9" s="54">
        <v>193</v>
      </c>
      <c r="M9" s="111">
        <v>238</v>
      </c>
      <c r="N9" s="25">
        <f t="shared" si="0"/>
        <v>1140</v>
      </c>
      <c r="O9" s="26">
        <f t="shared" si="1"/>
        <v>1140</v>
      </c>
      <c r="P9" s="16">
        <f t="shared" si="2"/>
        <v>190</v>
      </c>
      <c r="Q9" s="28">
        <f t="shared" si="3"/>
        <v>-59</v>
      </c>
      <c r="R9" s="27">
        <f t="shared" si="4"/>
        <v>238</v>
      </c>
    </row>
    <row r="10" spans="1:18" s="2" customFormat="1" ht="20.25" customHeight="1">
      <c r="A10" s="30">
        <v>7</v>
      </c>
      <c r="B10" s="240">
        <v>5.6</v>
      </c>
      <c r="C10" s="61" t="s">
        <v>51</v>
      </c>
      <c r="D10" s="40">
        <v>5</v>
      </c>
      <c r="E10" s="188"/>
      <c r="F10" s="73" t="s">
        <v>108</v>
      </c>
      <c r="G10" s="55"/>
      <c r="H10" s="54">
        <v>148</v>
      </c>
      <c r="I10" s="55">
        <v>145</v>
      </c>
      <c r="J10" s="55">
        <v>166</v>
      </c>
      <c r="K10" s="111">
        <v>223</v>
      </c>
      <c r="L10" s="112">
        <v>229</v>
      </c>
      <c r="M10" s="111">
        <v>214</v>
      </c>
      <c r="N10" s="25">
        <f t="shared" si="0"/>
        <v>1125</v>
      </c>
      <c r="O10" s="26">
        <f t="shared" si="1"/>
        <v>1125</v>
      </c>
      <c r="P10" s="16">
        <f t="shared" si="2"/>
        <v>187.5</v>
      </c>
      <c r="Q10" s="28">
        <f t="shared" si="3"/>
        <v>-74</v>
      </c>
      <c r="R10" s="27">
        <f t="shared" si="4"/>
        <v>229</v>
      </c>
    </row>
    <row r="11" spans="1:18" s="2" customFormat="1" ht="20.25" customHeight="1">
      <c r="A11" s="29">
        <v>8</v>
      </c>
      <c r="B11" s="240">
        <v>5.6</v>
      </c>
      <c r="C11" s="61" t="s">
        <v>60</v>
      </c>
      <c r="D11" s="40">
        <v>5</v>
      </c>
      <c r="E11" s="188"/>
      <c r="F11" s="73" t="s">
        <v>127</v>
      </c>
      <c r="G11" s="55">
        <v>8</v>
      </c>
      <c r="H11" s="54">
        <v>164</v>
      </c>
      <c r="I11" s="55">
        <v>197</v>
      </c>
      <c r="J11" s="55">
        <v>146</v>
      </c>
      <c r="K11" s="55">
        <v>171</v>
      </c>
      <c r="L11" s="54">
        <v>188</v>
      </c>
      <c r="M11" s="55">
        <v>183</v>
      </c>
      <c r="N11" s="25">
        <f t="shared" si="0"/>
        <v>1049</v>
      </c>
      <c r="O11" s="26">
        <f t="shared" si="1"/>
        <v>1097</v>
      </c>
      <c r="P11" s="16">
        <f t="shared" si="2"/>
        <v>174.83333333333334</v>
      </c>
      <c r="Q11" s="28">
        <f t="shared" si="3"/>
        <v>-102</v>
      </c>
      <c r="R11" s="27">
        <f t="shared" si="4"/>
        <v>197</v>
      </c>
    </row>
    <row r="12" spans="1:18" s="2" customFormat="1" ht="20.25" customHeight="1">
      <c r="A12" s="18">
        <v>9</v>
      </c>
      <c r="B12" s="240"/>
      <c r="C12" s="61" t="s">
        <v>55</v>
      </c>
      <c r="D12" s="40">
        <v>5</v>
      </c>
      <c r="E12" s="188"/>
      <c r="F12" s="73" t="s">
        <v>111</v>
      </c>
      <c r="G12" s="55"/>
      <c r="H12" s="54">
        <v>192</v>
      </c>
      <c r="I12" s="111">
        <v>207</v>
      </c>
      <c r="J12" s="55">
        <v>192</v>
      </c>
      <c r="K12" s="55">
        <v>155</v>
      </c>
      <c r="L12" s="54">
        <v>166</v>
      </c>
      <c r="M12" s="55">
        <v>177</v>
      </c>
      <c r="N12" s="25">
        <f t="shared" si="0"/>
        <v>1089</v>
      </c>
      <c r="O12" s="26">
        <f t="shared" si="1"/>
        <v>1089</v>
      </c>
      <c r="P12" s="16">
        <f t="shared" si="2"/>
        <v>181.5</v>
      </c>
      <c r="Q12" s="28">
        <f t="shared" si="3"/>
        <v>-110</v>
      </c>
      <c r="R12" s="27">
        <f t="shared" si="4"/>
        <v>207</v>
      </c>
    </row>
    <row r="13" spans="1:18" s="2" customFormat="1" ht="20.25" customHeight="1">
      <c r="A13" s="29">
        <v>10</v>
      </c>
      <c r="B13" s="240"/>
      <c r="C13" s="61" t="s">
        <v>38</v>
      </c>
      <c r="D13" s="40">
        <v>5</v>
      </c>
      <c r="E13" s="188"/>
      <c r="F13" s="73" t="s">
        <v>92</v>
      </c>
      <c r="G13" s="55"/>
      <c r="H13" s="54">
        <v>166</v>
      </c>
      <c r="I13" s="55">
        <v>168</v>
      </c>
      <c r="J13" s="55">
        <v>161</v>
      </c>
      <c r="K13" s="55">
        <v>184</v>
      </c>
      <c r="L13" s="112">
        <v>210</v>
      </c>
      <c r="M13" s="55">
        <v>170</v>
      </c>
      <c r="N13" s="25">
        <f t="shared" si="0"/>
        <v>1059</v>
      </c>
      <c r="O13" s="26">
        <f t="shared" si="1"/>
        <v>1059</v>
      </c>
      <c r="P13" s="16">
        <f t="shared" si="2"/>
        <v>176.5</v>
      </c>
      <c r="Q13" s="28">
        <f t="shared" si="3"/>
        <v>-140</v>
      </c>
      <c r="R13" s="27">
        <f t="shared" si="4"/>
        <v>210</v>
      </c>
    </row>
    <row r="14" spans="1:18" s="2" customFormat="1" ht="20.25" customHeight="1">
      <c r="A14" s="29">
        <v>11</v>
      </c>
      <c r="B14" s="240"/>
      <c r="C14" s="61" t="s">
        <v>94</v>
      </c>
      <c r="D14" s="40">
        <v>5</v>
      </c>
      <c r="E14" s="188"/>
      <c r="F14" s="73" t="s">
        <v>113</v>
      </c>
      <c r="G14" s="55"/>
      <c r="H14" s="54">
        <v>163</v>
      </c>
      <c r="I14" s="55">
        <v>159</v>
      </c>
      <c r="J14" s="111">
        <v>219</v>
      </c>
      <c r="K14" s="55">
        <v>145</v>
      </c>
      <c r="L14" s="54">
        <v>162</v>
      </c>
      <c r="M14" s="55">
        <v>195</v>
      </c>
      <c r="N14" s="25">
        <f t="shared" si="0"/>
        <v>1043</v>
      </c>
      <c r="O14" s="26">
        <f t="shared" si="1"/>
        <v>1043</v>
      </c>
      <c r="P14" s="16">
        <f t="shared" si="2"/>
        <v>173.83333333333334</v>
      </c>
      <c r="Q14" s="28">
        <f t="shared" si="3"/>
        <v>-156</v>
      </c>
      <c r="R14" s="27">
        <f t="shared" si="4"/>
        <v>219</v>
      </c>
    </row>
    <row r="15" spans="1:18" s="2" customFormat="1" ht="20.25" customHeight="1">
      <c r="A15" s="18">
        <v>12</v>
      </c>
      <c r="B15" s="240">
        <v>6</v>
      </c>
      <c r="C15" s="61" t="s">
        <v>41</v>
      </c>
      <c r="D15" s="40">
        <v>5</v>
      </c>
      <c r="E15" s="188"/>
      <c r="F15" s="73" t="s">
        <v>79</v>
      </c>
      <c r="G15" s="55"/>
      <c r="H15" s="112">
        <v>205</v>
      </c>
      <c r="I15" s="55">
        <v>160</v>
      </c>
      <c r="J15" s="55">
        <v>175</v>
      </c>
      <c r="K15" s="55">
        <v>155</v>
      </c>
      <c r="L15" s="54">
        <v>154</v>
      </c>
      <c r="M15" s="55">
        <v>183</v>
      </c>
      <c r="N15" s="25">
        <f t="shared" si="0"/>
        <v>1032</v>
      </c>
      <c r="O15" s="26">
        <f t="shared" si="1"/>
        <v>1032</v>
      </c>
      <c r="P15" s="16">
        <f t="shared" si="2"/>
        <v>172</v>
      </c>
      <c r="Q15" s="28">
        <f t="shared" si="3"/>
        <v>-167</v>
      </c>
      <c r="R15" s="27">
        <f t="shared" si="4"/>
        <v>205</v>
      </c>
    </row>
  </sheetData>
  <sheetProtection selectLockedCells="1" selectUnlockedCells="1"/>
  <mergeCells count="1">
    <mergeCell ref="A2:F2"/>
  </mergeCells>
  <printOptions verticalCentered="1"/>
  <pageMargins left="0.44" right="0.14" top="0.18" bottom="0.51" header="0.12" footer="0.45"/>
  <pageSetup fitToHeight="2" fitToWidth="1" horizontalDpi="300" verticalDpi="300" orientation="portrait" paperSize="9" scale="60" r:id="rId2"/>
  <drawing r:id="rId1"/>
</worksheet>
</file>

<file path=xl/worksheets/sheet7.xml><?xml version="1.0" encoding="utf-8"?>
<worksheet xmlns="http://schemas.openxmlformats.org/spreadsheetml/2006/main" xmlns:r="http://schemas.openxmlformats.org/officeDocument/2006/relationships">
  <sheetPr codeName="Sheet37">
    <tabColor indexed="52"/>
    <pageSetUpPr fitToPage="1"/>
  </sheetPr>
  <dimension ref="A2:R25"/>
  <sheetViews>
    <sheetView zoomScale="75" zoomScaleNormal="75" zoomScaleSheetLayoutView="75" workbookViewId="0" topLeftCell="A1">
      <selection activeCell="G21" sqref="G21"/>
    </sheetView>
  </sheetViews>
  <sheetFormatPr defaultColWidth="9.140625" defaultRowHeight="12.75"/>
  <cols>
    <col min="1" max="1" width="4.28125" style="3" customWidth="1"/>
    <col min="2" max="2" width="7.57421875" style="3" customWidth="1"/>
    <col min="3" max="3" width="9.28125" style="6" customWidth="1"/>
    <col min="4" max="4" width="4.421875" style="3" customWidth="1"/>
    <col min="5" max="5" width="5.57421875" style="3" customWidth="1"/>
    <col min="6" max="6" width="27.57421875" style="5" customWidth="1"/>
    <col min="7" max="7" width="4.140625" style="4" bestFit="1" customWidth="1"/>
    <col min="8" max="9" width="6.57421875" style="3" customWidth="1"/>
    <col min="10" max="13" width="6.57421875" style="7" customWidth="1"/>
    <col min="14" max="14" width="8.57421875" style="8" customWidth="1"/>
    <col min="15" max="15" width="14.28125" style="7" customWidth="1"/>
    <col min="16" max="16" width="8.57421875" style="10" customWidth="1"/>
    <col min="17" max="17" width="6.7109375" style="13" customWidth="1"/>
    <col min="18" max="18" width="6.7109375" style="9" customWidth="1"/>
  </cols>
  <sheetData>
    <row r="1" ht="74.25" customHeight="1"/>
    <row r="2" spans="1:18" ht="16.5" customHeight="1" thickBot="1">
      <c r="A2" s="317" t="s">
        <v>102</v>
      </c>
      <c r="B2" s="317"/>
      <c r="C2" s="318"/>
      <c r="D2" s="318"/>
      <c r="E2" s="318"/>
      <c r="F2" s="318"/>
      <c r="H2" s="12"/>
      <c r="R2" s="14">
        <f>MAX(H4:M15)</f>
        <v>248</v>
      </c>
    </row>
    <row r="3" spans="1:18" s="2" customFormat="1" ht="70.5" customHeight="1" thickBot="1">
      <c r="A3" s="275" t="s">
        <v>16</v>
      </c>
      <c r="B3" s="276" t="s">
        <v>29</v>
      </c>
      <c r="C3" s="277" t="s">
        <v>17</v>
      </c>
      <c r="D3" s="278" t="s">
        <v>9</v>
      </c>
      <c r="E3" s="277" t="s">
        <v>19</v>
      </c>
      <c r="F3" s="279" t="s">
        <v>5</v>
      </c>
      <c r="G3" s="277" t="s">
        <v>8</v>
      </c>
      <c r="H3" s="279" t="s">
        <v>0</v>
      </c>
      <c r="I3" s="279" t="s">
        <v>1</v>
      </c>
      <c r="J3" s="279" t="s">
        <v>6</v>
      </c>
      <c r="K3" s="279" t="s">
        <v>7</v>
      </c>
      <c r="L3" s="279" t="s">
        <v>13</v>
      </c>
      <c r="M3" s="279" t="s">
        <v>14</v>
      </c>
      <c r="N3" s="280" t="s">
        <v>3</v>
      </c>
      <c r="O3" s="281" t="s">
        <v>11</v>
      </c>
      <c r="P3" s="282" t="s">
        <v>10</v>
      </c>
      <c r="Q3" s="279" t="s">
        <v>4</v>
      </c>
      <c r="R3" s="283" t="s">
        <v>2</v>
      </c>
    </row>
    <row r="4" spans="1:18" s="2" customFormat="1" ht="20.25" customHeight="1">
      <c r="A4" s="165">
        <v>1</v>
      </c>
      <c r="B4" s="284">
        <v>5.6</v>
      </c>
      <c r="C4" s="167" t="s">
        <v>57</v>
      </c>
      <c r="D4" s="169">
        <v>6</v>
      </c>
      <c r="E4" s="169"/>
      <c r="F4" s="273" t="s">
        <v>66</v>
      </c>
      <c r="G4" s="158"/>
      <c r="H4" s="54">
        <v>192</v>
      </c>
      <c r="I4" s="54">
        <v>191</v>
      </c>
      <c r="J4" s="112">
        <v>217</v>
      </c>
      <c r="K4" s="54">
        <v>171</v>
      </c>
      <c r="L4" s="112">
        <v>231</v>
      </c>
      <c r="M4" s="54">
        <v>179</v>
      </c>
      <c r="N4" s="173">
        <f aca="true" t="shared" si="0" ref="N4:N15">SUM(H4:M4)</f>
        <v>1181</v>
      </c>
      <c r="O4" s="174">
        <f aca="true" t="shared" si="1" ref="O4:O15">COUNT(H4:M4)*G4+N4</f>
        <v>1181</v>
      </c>
      <c r="P4" s="175">
        <f aca="true" t="shared" si="2" ref="P4:P15">IF(N4,AVERAGE(H4:M4),0)</f>
        <v>196.83333333333334</v>
      </c>
      <c r="Q4" s="176">
        <f aca="true" t="shared" si="3" ref="Q4:Q15">O4-$O$6</f>
        <v>49</v>
      </c>
      <c r="R4" s="183">
        <f aca="true" t="shared" si="4" ref="R4:R15">MAX(H4:M4)</f>
        <v>231</v>
      </c>
    </row>
    <row r="5" spans="1:18" s="2" customFormat="1" ht="20.25" customHeight="1">
      <c r="A5" s="98">
        <v>2</v>
      </c>
      <c r="B5" s="285">
        <v>5.6</v>
      </c>
      <c r="C5" s="23" t="s">
        <v>94</v>
      </c>
      <c r="D5" s="40">
        <v>6</v>
      </c>
      <c r="E5" s="40"/>
      <c r="F5" s="73" t="s">
        <v>67</v>
      </c>
      <c r="G5" s="50"/>
      <c r="H5" s="54">
        <v>162</v>
      </c>
      <c r="I5" s="112">
        <v>205</v>
      </c>
      <c r="J5" s="54">
        <v>132</v>
      </c>
      <c r="K5" s="112">
        <v>223</v>
      </c>
      <c r="L5" s="54">
        <v>185</v>
      </c>
      <c r="M5" s="112">
        <v>239</v>
      </c>
      <c r="N5" s="25">
        <f t="shared" si="0"/>
        <v>1146</v>
      </c>
      <c r="O5" s="26">
        <f t="shared" si="1"/>
        <v>1146</v>
      </c>
      <c r="P5" s="16">
        <f t="shared" si="2"/>
        <v>191</v>
      </c>
      <c r="Q5" s="28">
        <f t="shared" si="3"/>
        <v>14</v>
      </c>
      <c r="R5" s="123">
        <f t="shared" si="4"/>
        <v>239</v>
      </c>
    </row>
    <row r="6" spans="1:18" s="2" customFormat="1" ht="20.25" customHeight="1">
      <c r="A6" s="99">
        <v>3</v>
      </c>
      <c r="B6" s="285"/>
      <c r="C6" s="23" t="s">
        <v>60</v>
      </c>
      <c r="D6" s="40">
        <v>6</v>
      </c>
      <c r="E6" s="40"/>
      <c r="F6" s="73" t="s">
        <v>12</v>
      </c>
      <c r="G6" s="50"/>
      <c r="H6" s="54">
        <v>182</v>
      </c>
      <c r="I6" s="112">
        <v>206</v>
      </c>
      <c r="J6" s="54">
        <v>148</v>
      </c>
      <c r="K6" s="54">
        <v>182</v>
      </c>
      <c r="L6" s="54">
        <v>166</v>
      </c>
      <c r="M6" s="112">
        <v>248</v>
      </c>
      <c r="N6" s="25">
        <f t="shared" si="0"/>
        <v>1132</v>
      </c>
      <c r="O6" s="26">
        <f t="shared" si="1"/>
        <v>1132</v>
      </c>
      <c r="P6" s="16">
        <f t="shared" si="2"/>
        <v>188.66666666666666</v>
      </c>
      <c r="Q6" s="28">
        <f t="shared" si="3"/>
        <v>0</v>
      </c>
      <c r="R6" s="123">
        <f t="shared" si="4"/>
        <v>248</v>
      </c>
    </row>
    <row r="7" spans="1:18" s="2" customFormat="1" ht="20.25" customHeight="1">
      <c r="A7" s="98">
        <v>4</v>
      </c>
      <c r="B7" s="285"/>
      <c r="C7" s="23" t="s">
        <v>56</v>
      </c>
      <c r="D7" s="40">
        <v>6</v>
      </c>
      <c r="E7" s="40"/>
      <c r="F7" s="73" t="s">
        <v>31</v>
      </c>
      <c r="G7" s="159"/>
      <c r="H7" s="54">
        <v>184</v>
      </c>
      <c r="I7" s="54">
        <v>175</v>
      </c>
      <c r="J7" s="54">
        <v>161</v>
      </c>
      <c r="K7" s="112">
        <v>201</v>
      </c>
      <c r="L7" s="112">
        <v>215</v>
      </c>
      <c r="M7" s="54">
        <v>182</v>
      </c>
      <c r="N7" s="25">
        <f t="shared" si="0"/>
        <v>1118</v>
      </c>
      <c r="O7" s="26">
        <f t="shared" si="1"/>
        <v>1118</v>
      </c>
      <c r="P7" s="16">
        <f t="shared" si="2"/>
        <v>186.33333333333334</v>
      </c>
      <c r="Q7" s="28">
        <f t="shared" si="3"/>
        <v>-14</v>
      </c>
      <c r="R7" s="123">
        <f t="shared" si="4"/>
        <v>215</v>
      </c>
    </row>
    <row r="8" spans="1:18" s="17" customFormat="1" ht="20.25" customHeight="1">
      <c r="A8" s="98">
        <v>5</v>
      </c>
      <c r="B8" s="285"/>
      <c r="C8" s="23" t="s">
        <v>33</v>
      </c>
      <c r="D8" s="40">
        <v>6</v>
      </c>
      <c r="E8" s="40"/>
      <c r="F8" s="73" t="s">
        <v>132</v>
      </c>
      <c r="G8" s="160"/>
      <c r="H8" s="54">
        <v>192</v>
      </c>
      <c r="I8" s="54">
        <v>177</v>
      </c>
      <c r="J8" s="54">
        <v>164</v>
      </c>
      <c r="K8" s="54">
        <v>155</v>
      </c>
      <c r="L8" s="54">
        <v>148</v>
      </c>
      <c r="M8" s="54">
        <v>173</v>
      </c>
      <c r="N8" s="25">
        <f t="shared" si="0"/>
        <v>1009</v>
      </c>
      <c r="O8" s="26">
        <f t="shared" si="1"/>
        <v>1009</v>
      </c>
      <c r="P8" s="16">
        <f t="shared" si="2"/>
        <v>168.16666666666666</v>
      </c>
      <c r="Q8" s="28">
        <f t="shared" si="3"/>
        <v>-123</v>
      </c>
      <c r="R8" s="123">
        <f t="shared" si="4"/>
        <v>192</v>
      </c>
    </row>
    <row r="9" spans="1:18" s="17" customFormat="1" ht="20.25" customHeight="1">
      <c r="A9" s="98">
        <v>6</v>
      </c>
      <c r="B9" s="285">
        <v>5.6</v>
      </c>
      <c r="C9" s="23" t="s">
        <v>41</v>
      </c>
      <c r="D9" s="40">
        <v>6</v>
      </c>
      <c r="E9" s="40"/>
      <c r="F9" s="73" t="s">
        <v>130</v>
      </c>
      <c r="G9" s="50"/>
      <c r="H9" s="54">
        <v>180</v>
      </c>
      <c r="I9" s="54">
        <v>172</v>
      </c>
      <c r="J9" s="54">
        <v>183</v>
      </c>
      <c r="K9" s="54">
        <v>166</v>
      </c>
      <c r="L9" s="54">
        <v>176</v>
      </c>
      <c r="M9" s="54">
        <v>131</v>
      </c>
      <c r="N9" s="25">
        <f t="shared" si="0"/>
        <v>1008</v>
      </c>
      <c r="O9" s="26">
        <f t="shared" si="1"/>
        <v>1008</v>
      </c>
      <c r="P9" s="16">
        <f t="shared" si="2"/>
        <v>168</v>
      </c>
      <c r="Q9" s="28">
        <f t="shared" si="3"/>
        <v>-124</v>
      </c>
      <c r="R9" s="123">
        <f t="shared" si="4"/>
        <v>183</v>
      </c>
    </row>
    <row r="10" spans="1:18" s="2" customFormat="1" ht="20.25" customHeight="1">
      <c r="A10" s="100">
        <v>7</v>
      </c>
      <c r="B10" s="285">
        <v>5.6</v>
      </c>
      <c r="C10" s="23" t="s">
        <v>54</v>
      </c>
      <c r="D10" s="40">
        <v>6</v>
      </c>
      <c r="E10" s="40"/>
      <c r="F10" s="73" t="s">
        <v>62</v>
      </c>
      <c r="G10" s="75"/>
      <c r="H10" s="54">
        <v>147</v>
      </c>
      <c r="I10" s="54">
        <v>156</v>
      </c>
      <c r="J10" s="54">
        <v>159</v>
      </c>
      <c r="K10" s="54">
        <v>165</v>
      </c>
      <c r="L10" s="54">
        <v>174</v>
      </c>
      <c r="M10" s="54">
        <v>185</v>
      </c>
      <c r="N10" s="25">
        <f t="shared" si="0"/>
        <v>986</v>
      </c>
      <c r="O10" s="26">
        <f t="shared" si="1"/>
        <v>986</v>
      </c>
      <c r="P10" s="16">
        <f t="shared" si="2"/>
        <v>164.33333333333334</v>
      </c>
      <c r="Q10" s="28">
        <f t="shared" si="3"/>
        <v>-146</v>
      </c>
      <c r="R10" s="123">
        <f t="shared" si="4"/>
        <v>185</v>
      </c>
    </row>
    <row r="11" spans="1:18" s="2" customFormat="1" ht="20.25" customHeight="1">
      <c r="A11" s="98">
        <v>8</v>
      </c>
      <c r="B11" s="285">
        <v>5.6</v>
      </c>
      <c r="C11" s="23" t="s">
        <v>59</v>
      </c>
      <c r="D11" s="40">
        <v>6</v>
      </c>
      <c r="E11" s="40"/>
      <c r="F11" s="73" t="s">
        <v>73</v>
      </c>
      <c r="G11" s="50"/>
      <c r="H11" s="54">
        <v>193</v>
      </c>
      <c r="I11" s="54">
        <v>111</v>
      </c>
      <c r="J11" s="112">
        <v>201</v>
      </c>
      <c r="K11" s="54">
        <v>179</v>
      </c>
      <c r="L11" s="54">
        <v>153</v>
      </c>
      <c r="M11" s="54">
        <v>134</v>
      </c>
      <c r="N11" s="25">
        <f t="shared" si="0"/>
        <v>971</v>
      </c>
      <c r="O11" s="26">
        <f t="shared" si="1"/>
        <v>971</v>
      </c>
      <c r="P11" s="16">
        <f t="shared" si="2"/>
        <v>161.83333333333334</v>
      </c>
      <c r="Q11" s="28">
        <f t="shared" si="3"/>
        <v>-161</v>
      </c>
      <c r="R11" s="123">
        <f t="shared" si="4"/>
        <v>201</v>
      </c>
    </row>
    <row r="12" spans="1:18" s="2" customFormat="1" ht="20.25" customHeight="1">
      <c r="A12" s="99">
        <v>9</v>
      </c>
      <c r="B12" s="285"/>
      <c r="C12" s="23" t="s">
        <v>51</v>
      </c>
      <c r="D12" s="40">
        <v>6</v>
      </c>
      <c r="E12" s="40"/>
      <c r="F12" s="73" t="s">
        <v>123</v>
      </c>
      <c r="G12" s="50"/>
      <c r="H12" s="54">
        <v>157</v>
      </c>
      <c r="I12" s="54">
        <v>158</v>
      </c>
      <c r="J12" s="54">
        <v>184</v>
      </c>
      <c r="K12" s="54">
        <v>107</v>
      </c>
      <c r="L12" s="54">
        <v>148</v>
      </c>
      <c r="M12" s="54">
        <v>144</v>
      </c>
      <c r="N12" s="25">
        <f t="shared" si="0"/>
        <v>898</v>
      </c>
      <c r="O12" s="26">
        <f t="shared" si="1"/>
        <v>898</v>
      </c>
      <c r="P12" s="16">
        <f t="shared" si="2"/>
        <v>149.66666666666666</v>
      </c>
      <c r="Q12" s="28">
        <f t="shared" si="3"/>
        <v>-234</v>
      </c>
      <c r="R12" s="123">
        <f t="shared" si="4"/>
        <v>184</v>
      </c>
    </row>
    <row r="13" spans="1:18" s="2" customFormat="1" ht="20.25" customHeight="1">
      <c r="A13" s="98">
        <v>10</v>
      </c>
      <c r="B13" s="285"/>
      <c r="C13" s="23" t="s">
        <v>38</v>
      </c>
      <c r="D13" s="40">
        <v>6</v>
      </c>
      <c r="E13" s="40"/>
      <c r="F13" s="73" t="s">
        <v>131</v>
      </c>
      <c r="G13" s="159"/>
      <c r="H13" s="112">
        <v>205</v>
      </c>
      <c r="I13" s="54">
        <v>113</v>
      </c>
      <c r="J13" s="54">
        <v>144</v>
      </c>
      <c r="K13" s="54">
        <v>110</v>
      </c>
      <c r="L13" s="54">
        <v>136</v>
      </c>
      <c r="M13" s="54">
        <v>142</v>
      </c>
      <c r="N13" s="25">
        <f t="shared" si="0"/>
        <v>850</v>
      </c>
      <c r="O13" s="26">
        <f t="shared" si="1"/>
        <v>850</v>
      </c>
      <c r="P13" s="16">
        <f t="shared" si="2"/>
        <v>141.66666666666666</v>
      </c>
      <c r="Q13" s="28">
        <f t="shared" si="3"/>
        <v>-282</v>
      </c>
      <c r="R13" s="123">
        <f t="shared" si="4"/>
        <v>205</v>
      </c>
    </row>
    <row r="14" spans="1:18" s="2" customFormat="1" ht="20.25" customHeight="1">
      <c r="A14" s="98">
        <v>11</v>
      </c>
      <c r="B14" s="285"/>
      <c r="C14" s="23" t="s">
        <v>55</v>
      </c>
      <c r="D14" s="40">
        <v>6</v>
      </c>
      <c r="E14" s="40"/>
      <c r="F14" s="73" t="s">
        <v>129</v>
      </c>
      <c r="G14" s="50"/>
      <c r="H14" s="54">
        <v>130</v>
      </c>
      <c r="I14" s="54">
        <v>158</v>
      </c>
      <c r="J14" s="54">
        <v>134</v>
      </c>
      <c r="K14" s="54">
        <v>135</v>
      </c>
      <c r="L14" s="54">
        <v>154</v>
      </c>
      <c r="M14" s="54">
        <v>126</v>
      </c>
      <c r="N14" s="25">
        <f t="shared" si="0"/>
        <v>837</v>
      </c>
      <c r="O14" s="26">
        <f t="shared" si="1"/>
        <v>837</v>
      </c>
      <c r="P14" s="16">
        <f t="shared" si="2"/>
        <v>139.5</v>
      </c>
      <c r="Q14" s="28">
        <f t="shared" si="3"/>
        <v>-295</v>
      </c>
      <c r="R14" s="123">
        <f t="shared" si="4"/>
        <v>158</v>
      </c>
    </row>
    <row r="15" spans="1:18" s="2" customFormat="1" ht="20.25" customHeight="1" thickBot="1">
      <c r="A15" s="101">
        <v>12</v>
      </c>
      <c r="B15" s="286"/>
      <c r="C15" s="36" t="s">
        <v>32</v>
      </c>
      <c r="D15" s="102">
        <v>6</v>
      </c>
      <c r="E15" s="102"/>
      <c r="F15" s="216" t="s">
        <v>133</v>
      </c>
      <c r="G15" s="274"/>
      <c r="H15" s="69">
        <v>166</v>
      </c>
      <c r="I15" s="69">
        <v>106</v>
      </c>
      <c r="J15" s="69">
        <v>121</v>
      </c>
      <c r="K15" s="69">
        <v>131</v>
      </c>
      <c r="L15" s="69">
        <v>129</v>
      </c>
      <c r="M15" s="69">
        <v>98</v>
      </c>
      <c r="N15" s="37">
        <f t="shared" si="0"/>
        <v>751</v>
      </c>
      <c r="O15" s="38">
        <f t="shared" si="1"/>
        <v>751</v>
      </c>
      <c r="P15" s="39">
        <f t="shared" si="2"/>
        <v>125.16666666666667</v>
      </c>
      <c r="Q15" s="128">
        <f t="shared" si="3"/>
        <v>-381</v>
      </c>
      <c r="R15" s="129">
        <f t="shared" si="4"/>
        <v>166</v>
      </c>
    </row>
    <row r="18" ht="15">
      <c r="H18" s="4"/>
    </row>
    <row r="19" ht="15">
      <c r="H19" s="4"/>
    </row>
    <row r="20" ht="15">
      <c r="H20" s="4"/>
    </row>
    <row r="21" spans="11:13" ht="15">
      <c r="K21" s="4"/>
      <c r="L21" s="3"/>
      <c r="M21" s="3"/>
    </row>
    <row r="22" spans="10:13" ht="15">
      <c r="J22" s="5"/>
      <c r="K22" s="4"/>
      <c r="L22" s="3"/>
      <c r="M22" s="3"/>
    </row>
    <row r="23" spans="7:8" ht="15">
      <c r="G23" s="7"/>
      <c r="H23" s="7"/>
    </row>
    <row r="24" spans="7:8" ht="15">
      <c r="G24" s="7"/>
      <c r="H24" s="7"/>
    </row>
    <row r="25" spans="7:8" ht="15">
      <c r="G25" s="7"/>
      <c r="H25" s="7"/>
    </row>
  </sheetData>
  <sheetProtection selectLockedCells="1" selectUnlockedCells="1"/>
  <mergeCells count="1">
    <mergeCell ref="A2:F2"/>
  </mergeCells>
  <printOptions verticalCentered="1"/>
  <pageMargins left="0.44" right="0.14" top="0.18" bottom="0.51" header="0.12" footer="0.45"/>
  <pageSetup fitToHeight="2" fitToWidth="1" horizontalDpi="300" verticalDpi="300" orientation="portrait" paperSize="9" scale="64" r:id="rId2"/>
  <drawing r:id="rId1"/>
</worksheet>
</file>

<file path=xl/worksheets/sheet8.xml><?xml version="1.0" encoding="utf-8"?>
<worksheet xmlns="http://schemas.openxmlformats.org/spreadsheetml/2006/main" xmlns:r="http://schemas.openxmlformats.org/officeDocument/2006/relationships">
  <sheetPr codeName="Sheet28">
    <tabColor indexed="52"/>
    <pageSetUpPr fitToPage="1"/>
  </sheetPr>
  <dimension ref="A2:R17"/>
  <sheetViews>
    <sheetView zoomScale="75" zoomScaleNormal="75" zoomScaleSheetLayoutView="75" workbookViewId="0" topLeftCell="A1">
      <selection activeCell="U10" sqref="U10"/>
    </sheetView>
  </sheetViews>
  <sheetFormatPr defaultColWidth="9.140625" defaultRowHeight="12.75"/>
  <cols>
    <col min="1" max="1" width="4.28125" style="3" customWidth="1"/>
    <col min="2" max="2" width="5.57421875" style="3" customWidth="1"/>
    <col min="3" max="3" width="10.140625" style="6" customWidth="1"/>
    <col min="4" max="4" width="3.00390625" style="3" customWidth="1"/>
    <col min="5" max="5" width="3.7109375" style="3" customWidth="1"/>
    <col min="6" max="6" width="38.7109375" style="5" customWidth="1"/>
    <col min="7" max="7" width="3.57421875" style="4" customWidth="1"/>
    <col min="8" max="9" width="6.57421875" style="3" customWidth="1"/>
    <col min="10" max="13" width="6.57421875" style="7" customWidth="1"/>
    <col min="14" max="14" width="8.57421875" style="8" customWidth="1"/>
    <col min="15" max="15" width="14.28125" style="7" customWidth="1"/>
    <col min="16" max="16" width="8.57421875" style="10" customWidth="1"/>
    <col min="17" max="17" width="6.7109375" style="13" customWidth="1"/>
    <col min="18" max="18" width="6.7109375" style="9" customWidth="1"/>
  </cols>
  <sheetData>
    <row r="1" ht="74.25" customHeight="1"/>
    <row r="2" spans="1:18" ht="16.5" customHeight="1" thickBot="1">
      <c r="A2" s="317" t="s">
        <v>103</v>
      </c>
      <c r="B2" s="317"/>
      <c r="C2" s="318"/>
      <c r="D2" s="318"/>
      <c r="E2" s="318"/>
      <c r="F2" s="318"/>
      <c r="H2" s="12"/>
      <c r="R2" s="14">
        <f>MAX(H4:M15)</f>
        <v>279</v>
      </c>
    </row>
    <row r="3" spans="1:18" s="2" customFormat="1" ht="70.5" customHeight="1" thickBot="1">
      <c r="A3" s="87" t="s">
        <v>16</v>
      </c>
      <c r="B3" s="88" t="s">
        <v>29</v>
      </c>
      <c r="C3" s="89" t="s">
        <v>17</v>
      </c>
      <c r="D3" s="90" t="s">
        <v>9</v>
      </c>
      <c r="E3" s="89" t="s">
        <v>19</v>
      </c>
      <c r="F3" s="91" t="s">
        <v>5</v>
      </c>
      <c r="G3" s="89" t="s">
        <v>8</v>
      </c>
      <c r="H3" s="91" t="s">
        <v>0</v>
      </c>
      <c r="I3" s="91" t="s">
        <v>1</v>
      </c>
      <c r="J3" s="91" t="s">
        <v>6</v>
      </c>
      <c r="K3" s="91" t="s">
        <v>7</v>
      </c>
      <c r="L3" s="91" t="s">
        <v>13</v>
      </c>
      <c r="M3" s="91" t="s">
        <v>14</v>
      </c>
      <c r="N3" s="92" t="s">
        <v>3</v>
      </c>
      <c r="O3" s="93" t="s">
        <v>11</v>
      </c>
      <c r="P3" s="94" t="s">
        <v>10</v>
      </c>
      <c r="Q3" s="91" t="s">
        <v>4</v>
      </c>
      <c r="R3" s="95" t="s">
        <v>2</v>
      </c>
    </row>
    <row r="4" spans="1:18" s="2" customFormat="1" ht="20.25" customHeight="1">
      <c r="A4" s="96">
        <v>1</v>
      </c>
      <c r="B4" s="64"/>
      <c r="C4" s="15" t="s">
        <v>38</v>
      </c>
      <c r="D4" s="34">
        <v>7</v>
      </c>
      <c r="E4" s="45"/>
      <c r="F4" s="273" t="s">
        <v>69</v>
      </c>
      <c r="G4" s="51"/>
      <c r="H4" s="299">
        <v>221</v>
      </c>
      <c r="I4" s="298">
        <v>203</v>
      </c>
      <c r="J4" s="52">
        <v>161</v>
      </c>
      <c r="K4" s="52">
        <v>175</v>
      </c>
      <c r="L4" s="301">
        <v>279</v>
      </c>
      <c r="M4" s="298">
        <v>236</v>
      </c>
      <c r="N4" s="19">
        <f aca="true" t="shared" si="0" ref="N4:N17">SUM(H4:M4)</f>
        <v>1275</v>
      </c>
      <c r="O4" s="20">
        <f aca="true" t="shared" si="1" ref="O4:O17">COUNT(H4:M4)*G4+N4</f>
        <v>1275</v>
      </c>
      <c r="P4" s="22">
        <f aca="true" t="shared" si="2" ref="P4:P17">IF(N4,AVERAGE(H4:M4),0)</f>
        <v>212.5</v>
      </c>
      <c r="Q4" s="28">
        <f aca="true" t="shared" si="3" ref="Q4:Q17">O4-$O$6</f>
        <v>63</v>
      </c>
      <c r="R4" s="97">
        <f aca="true" t="shared" si="4" ref="R4:R17">MAX(H4:M4)</f>
        <v>279</v>
      </c>
    </row>
    <row r="5" spans="1:18" s="2" customFormat="1" ht="20.25" customHeight="1">
      <c r="A5" s="98">
        <v>2</v>
      </c>
      <c r="B5" s="63"/>
      <c r="C5" s="23" t="s">
        <v>94</v>
      </c>
      <c r="D5" s="34">
        <v>7</v>
      </c>
      <c r="E5" s="40"/>
      <c r="F5" s="73" t="s">
        <v>134</v>
      </c>
      <c r="G5" s="18"/>
      <c r="H5" s="116">
        <v>221</v>
      </c>
      <c r="I5" s="81">
        <v>238</v>
      </c>
      <c r="J5" s="55">
        <v>176</v>
      </c>
      <c r="K5" s="55">
        <v>170</v>
      </c>
      <c r="L5" s="116">
        <v>220</v>
      </c>
      <c r="M5" s="81">
        <v>210</v>
      </c>
      <c r="N5" s="25">
        <f t="shared" si="0"/>
        <v>1235</v>
      </c>
      <c r="O5" s="26">
        <f t="shared" si="1"/>
        <v>1235</v>
      </c>
      <c r="P5" s="16">
        <f t="shared" si="2"/>
        <v>205.83333333333334</v>
      </c>
      <c r="Q5" s="28">
        <f t="shared" si="3"/>
        <v>23</v>
      </c>
      <c r="R5" s="97">
        <f t="shared" si="4"/>
        <v>238</v>
      </c>
    </row>
    <row r="6" spans="1:18" s="2" customFormat="1" ht="20.25" customHeight="1">
      <c r="A6" s="99">
        <v>3</v>
      </c>
      <c r="B6" s="63" t="s">
        <v>135</v>
      </c>
      <c r="C6" s="23" t="s">
        <v>55</v>
      </c>
      <c r="D6" s="34">
        <v>7</v>
      </c>
      <c r="E6" s="40"/>
      <c r="F6" s="73" t="s">
        <v>113</v>
      </c>
      <c r="G6" s="18"/>
      <c r="H6" s="54">
        <v>189</v>
      </c>
      <c r="I6" s="81">
        <v>220</v>
      </c>
      <c r="J6" s="55">
        <v>196</v>
      </c>
      <c r="K6" s="55">
        <v>191</v>
      </c>
      <c r="L6" s="116">
        <v>241</v>
      </c>
      <c r="M6" s="55">
        <v>175</v>
      </c>
      <c r="N6" s="25">
        <f t="shared" si="0"/>
        <v>1212</v>
      </c>
      <c r="O6" s="26">
        <f t="shared" si="1"/>
        <v>1212</v>
      </c>
      <c r="P6" s="16">
        <f t="shared" si="2"/>
        <v>202</v>
      </c>
      <c r="Q6" s="28">
        <f t="shared" si="3"/>
        <v>0</v>
      </c>
      <c r="R6" s="97">
        <f t="shared" si="4"/>
        <v>241</v>
      </c>
    </row>
    <row r="7" spans="1:18" s="2" customFormat="1" ht="20.25" customHeight="1">
      <c r="A7" s="98">
        <v>4</v>
      </c>
      <c r="B7" s="63" t="s">
        <v>135</v>
      </c>
      <c r="C7" s="23" t="s">
        <v>60</v>
      </c>
      <c r="D7" s="34">
        <v>7</v>
      </c>
      <c r="E7" s="40"/>
      <c r="F7" s="73" t="s">
        <v>67</v>
      </c>
      <c r="G7" s="18"/>
      <c r="H7" s="116">
        <v>216</v>
      </c>
      <c r="I7" s="81">
        <v>200</v>
      </c>
      <c r="J7" s="55">
        <v>176</v>
      </c>
      <c r="K7" s="55">
        <v>185</v>
      </c>
      <c r="L7" s="116">
        <v>202</v>
      </c>
      <c r="M7" s="81">
        <v>224</v>
      </c>
      <c r="N7" s="25">
        <f t="shared" si="0"/>
        <v>1203</v>
      </c>
      <c r="O7" s="26">
        <f t="shared" si="1"/>
        <v>1203</v>
      </c>
      <c r="P7" s="16">
        <f t="shared" si="2"/>
        <v>200.5</v>
      </c>
      <c r="Q7" s="28">
        <f t="shared" si="3"/>
        <v>-9</v>
      </c>
      <c r="R7" s="97">
        <f t="shared" si="4"/>
        <v>224</v>
      </c>
    </row>
    <row r="8" spans="1:18" s="17" customFormat="1" ht="20.25" customHeight="1">
      <c r="A8" s="98">
        <v>5</v>
      </c>
      <c r="B8" s="63"/>
      <c r="C8" s="23" t="s">
        <v>32</v>
      </c>
      <c r="D8" s="34">
        <v>7</v>
      </c>
      <c r="E8" s="40"/>
      <c r="F8" s="73" t="s">
        <v>70</v>
      </c>
      <c r="G8" s="18">
        <v>8</v>
      </c>
      <c r="H8" s="54">
        <v>178</v>
      </c>
      <c r="I8" s="55">
        <v>138</v>
      </c>
      <c r="J8" s="81">
        <v>220</v>
      </c>
      <c r="K8" s="55">
        <v>175</v>
      </c>
      <c r="L8" s="116">
        <v>227</v>
      </c>
      <c r="M8" s="55">
        <v>180</v>
      </c>
      <c r="N8" s="25">
        <f t="shared" si="0"/>
        <v>1118</v>
      </c>
      <c r="O8" s="26">
        <f t="shared" si="1"/>
        <v>1166</v>
      </c>
      <c r="P8" s="16">
        <f t="shared" si="2"/>
        <v>186.33333333333334</v>
      </c>
      <c r="Q8" s="28">
        <f t="shared" si="3"/>
        <v>-46</v>
      </c>
      <c r="R8" s="97">
        <f t="shared" si="4"/>
        <v>227</v>
      </c>
    </row>
    <row r="9" spans="1:18" s="17" customFormat="1" ht="20.25" customHeight="1">
      <c r="A9" s="98">
        <v>6</v>
      </c>
      <c r="B9" s="63"/>
      <c r="C9" s="23" t="s">
        <v>59</v>
      </c>
      <c r="D9" s="34">
        <v>7</v>
      </c>
      <c r="E9" s="40"/>
      <c r="F9" s="73" t="s">
        <v>115</v>
      </c>
      <c r="G9" s="18">
        <v>8</v>
      </c>
      <c r="H9" s="54">
        <v>188</v>
      </c>
      <c r="I9" s="81">
        <v>225</v>
      </c>
      <c r="J9" s="55">
        <v>165</v>
      </c>
      <c r="K9" s="55">
        <v>192</v>
      </c>
      <c r="L9" s="54">
        <v>174</v>
      </c>
      <c r="M9" s="55">
        <v>173</v>
      </c>
      <c r="N9" s="25">
        <f t="shared" si="0"/>
        <v>1117</v>
      </c>
      <c r="O9" s="26">
        <f t="shared" si="1"/>
        <v>1165</v>
      </c>
      <c r="P9" s="16">
        <f t="shared" si="2"/>
        <v>186.16666666666666</v>
      </c>
      <c r="Q9" s="28">
        <f t="shared" si="3"/>
        <v>-47</v>
      </c>
      <c r="R9" s="97">
        <f t="shared" si="4"/>
        <v>225</v>
      </c>
    </row>
    <row r="10" spans="1:18" s="2" customFormat="1" ht="20.25" customHeight="1">
      <c r="A10" s="100">
        <v>7</v>
      </c>
      <c r="B10" s="63" t="s">
        <v>135</v>
      </c>
      <c r="C10" s="23" t="s">
        <v>41</v>
      </c>
      <c r="D10" s="34">
        <v>7</v>
      </c>
      <c r="E10" s="40"/>
      <c r="F10" s="73" t="s">
        <v>76</v>
      </c>
      <c r="G10" s="18"/>
      <c r="H10" s="116">
        <v>224</v>
      </c>
      <c r="I10" s="55">
        <v>172</v>
      </c>
      <c r="J10" s="55">
        <v>192</v>
      </c>
      <c r="K10" s="55">
        <v>172</v>
      </c>
      <c r="L10" s="54">
        <v>182</v>
      </c>
      <c r="M10" s="55">
        <v>192</v>
      </c>
      <c r="N10" s="25">
        <f t="shared" si="0"/>
        <v>1134</v>
      </c>
      <c r="O10" s="26">
        <f t="shared" si="1"/>
        <v>1134</v>
      </c>
      <c r="P10" s="16">
        <f t="shared" si="2"/>
        <v>189</v>
      </c>
      <c r="Q10" s="28">
        <f t="shared" si="3"/>
        <v>-78</v>
      </c>
      <c r="R10" s="97">
        <f t="shared" si="4"/>
        <v>224</v>
      </c>
    </row>
    <row r="11" spans="1:18" s="2" customFormat="1" ht="20.25" customHeight="1">
      <c r="A11" s="98">
        <v>8</v>
      </c>
      <c r="B11" s="63"/>
      <c r="C11" s="23" t="s">
        <v>51</v>
      </c>
      <c r="D11" s="34">
        <v>7</v>
      </c>
      <c r="E11" s="40"/>
      <c r="F11" s="161" t="s">
        <v>61</v>
      </c>
      <c r="G11" s="18">
        <v>8</v>
      </c>
      <c r="H11" s="54">
        <v>177</v>
      </c>
      <c r="I11" s="81">
        <v>224</v>
      </c>
      <c r="J11" s="55">
        <v>190</v>
      </c>
      <c r="K11" s="55">
        <v>155</v>
      </c>
      <c r="L11" s="54">
        <v>170</v>
      </c>
      <c r="M11" s="55">
        <v>168</v>
      </c>
      <c r="N11" s="25">
        <f t="shared" si="0"/>
        <v>1084</v>
      </c>
      <c r="O11" s="26">
        <f t="shared" si="1"/>
        <v>1132</v>
      </c>
      <c r="P11" s="16">
        <f t="shared" si="2"/>
        <v>180.66666666666666</v>
      </c>
      <c r="Q11" s="28">
        <f t="shared" si="3"/>
        <v>-80</v>
      </c>
      <c r="R11" s="97">
        <f t="shared" si="4"/>
        <v>224</v>
      </c>
    </row>
    <row r="12" spans="1:18" s="2" customFormat="1" ht="20.25" customHeight="1">
      <c r="A12" s="99">
        <v>9</v>
      </c>
      <c r="B12" s="63" t="s">
        <v>135</v>
      </c>
      <c r="C12" s="23" t="s">
        <v>57</v>
      </c>
      <c r="D12" s="34">
        <v>7</v>
      </c>
      <c r="E12" s="40"/>
      <c r="F12" s="73" t="s">
        <v>66</v>
      </c>
      <c r="G12" s="18"/>
      <c r="H12" s="54">
        <v>185</v>
      </c>
      <c r="I12" s="55">
        <v>137</v>
      </c>
      <c r="J12" s="55">
        <v>178</v>
      </c>
      <c r="K12" s="55">
        <v>177</v>
      </c>
      <c r="L12" s="54">
        <v>171</v>
      </c>
      <c r="M12" s="81">
        <v>245</v>
      </c>
      <c r="N12" s="25">
        <f t="shared" si="0"/>
        <v>1093</v>
      </c>
      <c r="O12" s="26">
        <f t="shared" si="1"/>
        <v>1093</v>
      </c>
      <c r="P12" s="16">
        <f t="shared" si="2"/>
        <v>182.16666666666666</v>
      </c>
      <c r="Q12" s="28">
        <f t="shared" si="3"/>
        <v>-119</v>
      </c>
      <c r="R12" s="97">
        <f t="shared" si="4"/>
        <v>245</v>
      </c>
    </row>
    <row r="13" spans="1:18" s="2" customFormat="1" ht="20.25" customHeight="1">
      <c r="A13" s="98">
        <v>10</v>
      </c>
      <c r="B13" s="63"/>
      <c r="C13" s="23" t="s">
        <v>42</v>
      </c>
      <c r="D13" s="34">
        <v>7</v>
      </c>
      <c r="E13" s="40"/>
      <c r="F13" s="161" t="s">
        <v>116</v>
      </c>
      <c r="G13" s="18"/>
      <c r="H13" s="54">
        <v>195</v>
      </c>
      <c r="I13" s="55">
        <v>172</v>
      </c>
      <c r="J13" s="55">
        <v>177</v>
      </c>
      <c r="K13" s="81">
        <v>203</v>
      </c>
      <c r="L13" s="54">
        <v>166</v>
      </c>
      <c r="M13" s="55">
        <v>148</v>
      </c>
      <c r="N13" s="25">
        <f t="shared" si="0"/>
        <v>1061</v>
      </c>
      <c r="O13" s="26">
        <f t="shared" si="1"/>
        <v>1061</v>
      </c>
      <c r="P13" s="16">
        <f t="shared" si="2"/>
        <v>176.83333333333334</v>
      </c>
      <c r="Q13" s="28">
        <f t="shared" si="3"/>
        <v>-151</v>
      </c>
      <c r="R13" s="97">
        <f t="shared" si="4"/>
        <v>203</v>
      </c>
    </row>
    <row r="14" spans="1:18" s="2" customFormat="1" ht="20.25" customHeight="1">
      <c r="A14" s="98">
        <v>11</v>
      </c>
      <c r="B14" s="63"/>
      <c r="C14" s="23" t="s">
        <v>56</v>
      </c>
      <c r="D14" s="34">
        <v>7</v>
      </c>
      <c r="E14" s="40"/>
      <c r="F14" s="73" t="s">
        <v>75</v>
      </c>
      <c r="G14" s="85"/>
      <c r="H14" s="86">
        <v>199</v>
      </c>
      <c r="I14" s="55">
        <v>148</v>
      </c>
      <c r="J14" s="55">
        <v>144</v>
      </c>
      <c r="K14" s="81">
        <v>213</v>
      </c>
      <c r="L14" s="54">
        <v>138</v>
      </c>
      <c r="M14" s="55">
        <v>173</v>
      </c>
      <c r="N14" s="25">
        <f t="shared" si="0"/>
        <v>1015</v>
      </c>
      <c r="O14" s="26">
        <f t="shared" si="1"/>
        <v>1015</v>
      </c>
      <c r="P14" s="16">
        <f t="shared" si="2"/>
        <v>169.16666666666666</v>
      </c>
      <c r="Q14" s="28">
        <f t="shared" si="3"/>
        <v>-197</v>
      </c>
      <c r="R14" s="97">
        <f t="shared" si="4"/>
        <v>213</v>
      </c>
    </row>
    <row r="15" spans="1:18" s="2" customFormat="1" ht="20.25" customHeight="1">
      <c r="A15" s="99">
        <v>12</v>
      </c>
      <c r="B15" s="63" t="s">
        <v>135</v>
      </c>
      <c r="C15" s="23" t="s">
        <v>33</v>
      </c>
      <c r="D15" s="34">
        <v>7</v>
      </c>
      <c r="E15" s="40"/>
      <c r="F15" s="73" t="s">
        <v>45</v>
      </c>
      <c r="G15" s="18"/>
      <c r="H15" s="54">
        <v>128</v>
      </c>
      <c r="I15" s="300">
        <v>202</v>
      </c>
      <c r="J15" s="55">
        <v>130</v>
      </c>
      <c r="K15" s="55">
        <v>160</v>
      </c>
      <c r="L15" s="54">
        <v>158</v>
      </c>
      <c r="M15" s="55">
        <v>155</v>
      </c>
      <c r="N15" s="25">
        <f t="shared" si="0"/>
        <v>933</v>
      </c>
      <c r="O15" s="26">
        <f t="shared" si="1"/>
        <v>933</v>
      </c>
      <c r="P15" s="16">
        <f t="shared" si="2"/>
        <v>155.5</v>
      </c>
      <c r="Q15" s="28">
        <f t="shared" si="3"/>
        <v>-279</v>
      </c>
      <c r="R15" s="97">
        <f t="shared" si="4"/>
        <v>202</v>
      </c>
    </row>
    <row r="16" spans="1:18" ht="18">
      <c r="A16" s="96">
        <v>13</v>
      </c>
      <c r="B16" s="64"/>
      <c r="C16" s="15" t="s">
        <v>54</v>
      </c>
      <c r="D16" s="34">
        <v>7</v>
      </c>
      <c r="E16" s="45"/>
      <c r="F16" s="161" t="s">
        <v>129</v>
      </c>
      <c r="G16" s="50"/>
      <c r="H16" s="56">
        <v>127</v>
      </c>
      <c r="I16" s="84">
        <v>134</v>
      </c>
      <c r="J16" s="52">
        <v>144</v>
      </c>
      <c r="K16" s="52">
        <v>141</v>
      </c>
      <c r="L16" s="53">
        <v>165</v>
      </c>
      <c r="M16" s="52">
        <v>140</v>
      </c>
      <c r="N16" s="19">
        <f t="shared" si="0"/>
        <v>851</v>
      </c>
      <c r="O16" s="20">
        <f t="shared" si="1"/>
        <v>851</v>
      </c>
      <c r="P16" s="22">
        <f t="shared" si="2"/>
        <v>141.83333333333334</v>
      </c>
      <c r="Q16" s="28">
        <f t="shared" si="3"/>
        <v>-361</v>
      </c>
      <c r="R16" s="97">
        <f t="shared" si="4"/>
        <v>165</v>
      </c>
    </row>
    <row r="17" spans="1:18" ht="18">
      <c r="A17" s="98">
        <v>14</v>
      </c>
      <c r="B17" s="63"/>
      <c r="C17" s="23" t="s">
        <v>36</v>
      </c>
      <c r="D17" s="34">
        <v>7</v>
      </c>
      <c r="E17" s="40"/>
      <c r="F17" s="73" t="s">
        <v>125</v>
      </c>
      <c r="G17" s="11"/>
      <c r="H17" s="66">
        <v>156</v>
      </c>
      <c r="I17" s="55">
        <v>113</v>
      </c>
      <c r="J17" s="55">
        <v>110</v>
      </c>
      <c r="K17" s="55">
        <v>121</v>
      </c>
      <c r="L17" s="54">
        <v>118</v>
      </c>
      <c r="M17" s="81">
        <v>0</v>
      </c>
      <c r="N17" s="25">
        <f t="shared" si="0"/>
        <v>618</v>
      </c>
      <c r="O17" s="26">
        <f t="shared" si="1"/>
        <v>618</v>
      </c>
      <c r="P17" s="16">
        <f t="shared" si="2"/>
        <v>103</v>
      </c>
      <c r="Q17" s="28">
        <f t="shared" si="3"/>
        <v>-594</v>
      </c>
      <c r="R17" s="97">
        <f t="shared" si="4"/>
        <v>156</v>
      </c>
    </row>
  </sheetData>
  <sheetProtection selectLockedCells="1" selectUnlockedCells="1"/>
  <mergeCells count="1">
    <mergeCell ref="A2:F2"/>
  </mergeCells>
  <printOptions verticalCentered="1"/>
  <pageMargins left="0.44" right="0.14" top="0.18" bottom="0.51" header="0.12" footer="0.45"/>
  <pageSetup fitToHeight="2" fitToWidth="1" horizontalDpi="300" verticalDpi="300" orientation="portrait" paperSize="9" scale="64" r:id="rId2"/>
  <drawing r:id="rId1"/>
</worksheet>
</file>

<file path=xl/worksheets/sheet9.xml><?xml version="1.0" encoding="utf-8"?>
<worksheet xmlns="http://schemas.openxmlformats.org/spreadsheetml/2006/main" xmlns:r="http://schemas.openxmlformats.org/officeDocument/2006/relationships">
  <sheetPr codeName="Sheet34">
    <tabColor indexed="10"/>
    <pageSetUpPr fitToPage="1"/>
  </sheetPr>
  <dimension ref="A1:G12"/>
  <sheetViews>
    <sheetView zoomScale="75" zoomScaleNormal="75" zoomScaleSheetLayoutView="75" workbookViewId="0" topLeftCell="A1">
      <selection activeCell="C4" sqref="C4:C5"/>
    </sheetView>
  </sheetViews>
  <sheetFormatPr defaultColWidth="9.140625" defaultRowHeight="12.75"/>
  <cols>
    <col min="1" max="1" width="4.28125" style="3" customWidth="1"/>
    <col min="2" max="2" width="6.7109375" style="6" customWidth="1"/>
    <col min="3" max="3" width="39.7109375" style="5" customWidth="1"/>
    <col min="4" max="4" width="3.57421875" style="4" customWidth="1"/>
    <col min="5" max="5" width="10.57421875" style="3" customWidth="1"/>
    <col min="6" max="6" width="8.57421875" style="8" customWidth="1"/>
    <col min="7" max="7" width="14.28125" style="7" customWidth="1"/>
  </cols>
  <sheetData>
    <row r="1" ht="39.75">
      <c r="C1" s="295" t="s">
        <v>136</v>
      </c>
    </row>
    <row r="2" ht="6" customHeight="1">
      <c r="E2" s="12"/>
    </row>
    <row r="3" spans="1:7" s="2" customFormat="1" ht="66" customHeight="1" thickBot="1">
      <c r="A3" s="31" t="s">
        <v>16</v>
      </c>
      <c r="B3" s="31" t="s">
        <v>15</v>
      </c>
      <c r="C3" s="32" t="s">
        <v>5</v>
      </c>
      <c r="D3" s="31" t="s">
        <v>8</v>
      </c>
      <c r="E3" s="32" t="s">
        <v>0</v>
      </c>
      <c r="F3" s="32" t="s">
        <v>3</v>
      </c>
      <c r="G3" s="296" t="s">
        <v>11</v>
      </c>
    </row>
    <row r="4" spans="1:7" s="17" customFormat="1" ht="20.25" customHeight="1">
      <c r="A4" s="29">
        <v>1</v>
      </c>
      <c r="B4" s="23" t="s">
        <v>60</v>
      </c>
      <c r="C4" s="337" t="s">
        <v>45</v>
      </c>
      <c r="D4" s="333"/>
      <c r="E4" s="334">
        <v>231</v>
      </c>
      <c r="F4" s="335">
        <f>SUM(E4:E4)</f>
        <v>231</v>
      </c>
      <c r="G4" s="336">
        <f>COUNT(E4:E4)*D4+F4</f>
        <v>231</v>
      </c>
    </row>
    <row r="5" spans="1:7" s="17" customFormat="1" ht="20.25" customHeight="1">
      <c r="A5" s="29">
        <v>2</v>
      </c>
      <c r="B5" s="23" t="s">
        <v>56</v>
      </c>
      <c r="C5" s="338" t="s">
        <v>79</v>
      </c>
      <c r="D5" s="333"/>
      <c r="E5" s="334">
        <v>211</v>
      </c>
      <c r="F5" s="335">
        <f>SUM(E5:E5)</f>
        <v>211</v>
      </c>
      <c r="G5" s="336">
        <f>COUNT(E5:E5)*D5+F5</f>
        <v>211</v>
      </c>
    </row>
    <row r="6" spans="1:7" s="17" customFormat="1" ht="20.25" customHeight="1">
      <c r="A6" s="29">
        <v>3</v>
      </c>
      <c r="B6" s="23" t="s">
        <v>33</v>
      </c>
      <c r="C6" s="70" t="s">
        <v>108</v>
      </c>
      <c r="D6" s="18"/>
      <c r="E6" s="24">
        <v>208</v>
      </c>
      <c r="F6" s="25">
        <f>SUM(E6:E6)</f>
        <v>208</v>
      </c>
      <c r="G6" s="26">
        <f>COUNT(E6:E6)*D6+F6</f>
        <v>208</v>
      </c>
    </row>
    <row r="7" spans="1:7" s="17" customFormat="1" ht="20.25" customHeight="1">
      <c r="A7" s="29">
        <v>4</v>
      </c>
      <c r="B7" s="23" t="s">
        <v>55</v>
      </c>
      <c r="C7" s="70" t="s">
        <v>81</v>
      </c>
      <c r="D7" s="18"/>
      <c r="E7" s="24">
        <v>206</v>
      </c>
      <c r="F7" s="25">
        <f>SUM(E7:E7)</f>
        <v>206</v>
      </c>
      <c r="G7" s="26">
        <f>COUNT(E7:E7)*D7+F7</f>
        <v>206</v>
      </c>
    </row>
    <row r="8" spans="1:7" s="17" customFormat="1" ht="20.25" customHeight="1">
      <c r="A8" s="29">
        <v>5</v>
      </c>
      <c r="B8" s="23" t="s">
        <v>59</v>
      </c>
      <c r="C8" s="70" t="s">
        <v>12</v>
      </c>
      <c r="D8" s="18"/>
      <c r="E8" s="24">
        <v>202</v>
      </c>
      <c r="F8" s="25">
        <f>SUM(E8:E8)</f>
        <v>202</v>
      </c>
      <c r="G8" s="26">
        <f>COUNT(E8:E8)*D8+F8</f>
        <v>202</v>
      </c>
    </row>
    <row r="9" spans="1:7" s="17" customFormat="1" ht="20.25" customHeight="1">
      <c r="A9" s="18">
        <v>6</v>
      </c>
      <c r="B9" s="23" t="s">
        <v>51</v>
      </c>
      <c r="C9" s="70" t="s">
        <v>67</v>
      </c>
      <c r="D9" s="18"/>
      <c r="E9" s="24">
        <v>184</v>
      </c>
      <c r="F9" s="25">
        <f>SUM(E9:E9)</f>
        <v>184</v>
      </c>
      <c r="G9" s="26">
        <f>COUNT(E9:E9)*D9+F9</f>
        <v>184</v>
      </c>
    </row>
    <row r="10" spans="1:7" s="2" customFormat="1" ht="20.25" customHeight="1">
      <c r="A10" s="297">
        <v>7</v>
      </c>
      <c r="B10" s="23" t="s">
        <v>54</v>
      </c>
      <c r="C10" s="70" t="s">
        <v>130</v>
      </c>
      <c r="D10" s="18"/>
      <c r="E10" s="24">
        <v>184</v>
      </c>
      <c r="F10" s="25">
        <f>SUM(E10:E10)</f>
        <v>184</v>
      </c>
      <c r="G10" s="26">
        <f>COUNT(E10:E10)*D10+F10</f>
        <v>184</v>
      </c>
    </row>
    <row r="11" spans="1:7" s="2" customFormat="1" ht="20.25" customHeight="1">
      <c r="A11" s="29">
        <v>8</v>
      </c>
      <c r="B11" s="23" t="s">
        <v>32</v>
      </c>
      <c r="C11" s="70" t="s">
        <v>114</v>
      </c>
      <c r="D11" s="18"/>
      <c r="E11" s="24">
        <v>166</v>
      </c>
      <c r="F11" s="25">
        <f>SUM(E11:E11)</f>
        <v>166</v>
      </c>
      <c r="G11" s="26">
        <f>COUNT(E11:E11)*D11+F11</f>
        <v>166</v>
      </c>
    </row>
    <row r="12" spans="1:7" s="2" customFormat="1" ht="20.25" customHeight="1">
      <c r="A12" s="18">
        <v>9</v>
      </c>
      <c r="B12" s="23" t="s">
        <v>57</v>
      </c>
      <c r="C12" s="70" t="s">
        <v>75</v>
      </c>
      <c r="D12" s="18"/>
      <c r="E12" s="24">
        <v>146</v>
      </c>
      <c r="F12" s="25">
        <f>SUM(E12:E12)</f>
        <v>146</v>
      </c>
      <c r="G12" s="26">
        <f>COUNT(E12:E12)*D12+F12</f>
        <v>146</v>
      </c>
    </row>
    <row r="13" ht="15"/>
    <row r="14" ht="15"/>
  </sheetData>
  <sheetProtection selectLockedCells="1" selectUnlockedCells="1"/>
  <printOptions verticalCentered="1"/>
  <pageMargins left="0.44" right="0.14" top="0.18" bottom="0.51" header="0.12" footer="0.45"/>
  <pageSetup fitToHeight="1" fitToWidth="1"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dc:creator>
  <cp:keywords/>
  <dc:description/>
  <cp:lastModifiedBy>Jualin</cp:lastModifiedBy>
  <cp:lastPrinted>2009-03-08T10:20:20Z</cp:lastPrinted>
  <dcterms:created xsi:type="dcterms:W3CDTF">2007-01-30T12:46:48Z</dcterms:created>
  <dcterms:modified xsi:type="dcterms:W3CDTF">2009-03-08T12:02:58Z</dcterms:modified>
  <cp:category/>
  <cp:version/>
  <cp:contentType/>
  <cp:contentStatus/>
</cp:coreProperties>
</file>