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2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'Handicap'!$C$5:$C$89</definedName>
    <definedName name="Players">'Handicap'!$C$5:$C$89</definedName>
    <definedName name="_xlnm.Print_Area" localSheetId="2">'Handicap'!$A$1:$N$88</definedName>
    <definedName name="_xlnm.Print_Area" localSheetId="0">'WEB-Game'!$A$1:$AH$67</definedName>
    <definedName name="_xlnm.Print_Area" localSheetId="1">'WEB-Reiting'!$A$1:$K$32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<sst xmlns="http://schemas.openxmlformats.org/spreadsheetml/2006/main" count="565" uniqueCount="178">
  <si>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</si>
  <si>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</si>
  <si>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</si>
  <si>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</si>
  <si>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</si>
  <si>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</si>
  <si>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</si>
  <si>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</si>
  <si>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</si>
  <si>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</si>
  <si>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</si>
  <si>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</si>
  <si>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</si>
  <si>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Julians Visockis</t>
  </si>
  <si>
    <t>M</t>
  </si>
  <si>
    <t>16A</t>
  </si>
  <si>
    <t>II</t>
  </si>
  <si>
    <t>Artūrs Levikins</t>
  </si>
  <si>
    <t>19A</t>
  </si>
  <si>
    <t>III</t>
  </si>
  <si>
    <t>Juris Bricis</t>
  </si>
  <si>
    <t>21A</t>
  </si>
  <si>
    <t>IV</t>
  </si>
  <si>
    <t>Ivars Vinters</t>
  </si>
  <si>
    <t>20A</t>
  </si>
  <si>
    <t>V</t>
  </si>
  <si>
    <t>Dmitrijs Dolgovs</t>
  </si>
  <si>
    <t>22A</t>
  </si>
  <si>
    <t>VI</t>
  </si>
  <si>
    <t>Janis Zemitis</t>
  </si>
  <si>
    <t>18A</t>
  </si>
  <si>
    <t>S</t>
  </si>
  <si>
    <t>VII</t>
  </si>
  <si>
    <t>Tatjana Teļnova</t>
  </si>
  <si>
    <t>F</t>
  </si>
  <si>
    <t>23A</t>
  </si>
  <si>
    <t>VIII</t>
  </si>
  <si>
    <t>Maris Eisaks</t>
  </si>
  <si>
    <t>17A</t>
  </si>
  <si>
    <t>IX</t>
  </si>
  <si>
    <t>X</t>
  </si>
  <si>
    <t>Final Step 1</t>
  </si>
  <si>
    <t>Place Final s1</t>
  </si>
  <si>
    <t>G1 +hdc</t>
  </si>
  <si>
    <t>21B</t>
  </si>
  <si>
    <t>TOTEM</t>
  </si>
  <si>
    <t>17B</t>
  </si>
  <si>
    <t>18B</t>
  </si>
  <si>
    <t>20B</t>
  </si>
  <si>
    <t>Roberts Šipkevics</t>
  </si>
  <si>
    <t>Nikolajs Ovčiņņikovs</t>
  </si>
  <si>
    <t>Jānis Naļivaiko</t>
  </si>
  <si>
    <t>Veronika Hudjakova</t>
  </si>
  <si>
    <t>16B</t>
  </si>
  <si>
    <t>Daniels Vēzis</t>
  </si>
  <si>
    <t>Renārs Rutenbergs</t>
  </si>
  <si>
    <t>22B</t>
  </si>
  <si>
    <t xml:space="preserve">Jelena Šorohova </t>
  </si>
  <si>
    <t>23B</t>
  </si>
  <si>
    <t>Janis Zālītis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</si>
  <si>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</si>
  <si>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</si>
  <si>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</si>
  <si>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</si>
  <si>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</si>
  <si>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</si>
  <si>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</si>
  <si>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</si>
  <si>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</si>
  <si>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</si>
  <si>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</si>
  <si>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19C</t>
  </si>
  <si>
    <t/>
  </si>
  <si>
    <t>21C</t>
  </si>
  <si>
    <t>Rez. For NEW  Player</t>
  </si>
  <si>
    <t>G3</t>
  </si>
  <si>
    <t>G4</t>
  </si>
  <si>
    <t>Kvalif.</t>
  </si>
  <si>
    <t>FS1</t>
  </si>
  <si>
    <t>FS2</t>
  </si>
  <si>
    <t>Final</t>
  </si>
  <si>
    <t>16C</t>
  </si>
  <si>
    <t>Poz.</t>
  </si>
  <si>
    <t>rezult w/o HDC</t>
  </si>
  <si>
    <t>24C</t>
  </si>
  <si>
    <t>Aleksandrs Liniņš</t>
  </si>
  <si>
    <t>HDC</t>
  </si>
  <si>
    <t>18C</t>
  </si>
  <si>
    <t>Rez+hdc</t>
  </si>
  <si>
    <t>15B</t>
  </si>
  <si>
    <t>22C</t>
  </si>
  <si>
    <t>15A</t>
  </si>
  <si>
    <t>Artūrs Maslovs</t>
  </si>
  <si>
    <t>24A</t>
  </si>
  <si>
    <t>Raimonds Zemitis</t>
  </si>
  <si>
    <t>Yes</t>
  </si>
  <si>
    <t>Aivars Kuksa</t>
  </si>
  <si>
    <t>24B</t>
  </si>
  <si>
    <t>3in1</t>
  </si>
  <si>
    <t>Desp.</t>
  </si>
  <si>
    <t>Arnolds Lokmanis</t>
  </si>
  <si>
    <t>Andis Dārziņš</t>
  </si>
  <si>
    <t>23C</t>
  </si>
  <si>
    <t>Jurijs Dolgovs</t>
  </si>
  <si>
    <t>20C</t>
  </si>
  <si>
    <t>Verners Veidulis</t>
  </si>
  <si>
    <t>Pēteris Martinsons</t>
  </si>
  <si>
    <t>Sergejs Vorobjovs</t>
  </si>
  <si>
    <t>17C</t>
  </si>
  <si>
    <t>Signe Vintere</t>
  </si>
  <si>
    <t>Jānis Rozenbergs</t>
  </si>
  <si>
    <t>Dmitrij Paškovs</t>
  </si>
  <si>
    <t>Reitings turnīram "6no36" season 2009-2010</t>
  </si>
  <si>
    <t>Menesa reitings: 10.2009</t>
  </si>
  <si>
    <t>Gada reitings</t>
  </si>
  <si>
    <t>Place</t>
  </si>
  <si>
    <t>Total</t>
  </si>
  <si>
    <t>Diana Zavjalova</t>
  </si>
  <si>
    <t>Jānis Bucens</t>
  </si>
  <si>
    <t>Mareks Žukurs</t>
  </si>
  <si>
    <t>Artūrs Bricis</t>
  </si>
  <si>
    <t>Marija Tkačenko</t>
  </si>
  <si>
    <t>Andris Vecvagars</t>
  </si>
  <si>
    <t>Ģirts Priekulis</t>
  </si>
  <si>
    <t xml:space="preserve">Vladimirs Pribiļevs </t>
  </si>
  <si>
    <t>Vladislavs Filimonovs</t>
  </si>
  <si>
    <t>Dmitrijs Čebotarjovs</t>
  </si>
  <si>
    <t>Jurijs Rjazanskis</t>
  </si>
  <si>
    <t>Oskars Kreilis</t>
  </si>
  <si>
    <t>Adina Kindzule</t>
  </si>
  <si>
    <t>Sandra Brice</t>
  </si>
  <si>
    <t>Andrejs Tračs</t>
  </si>
  <si>
    <t>Dāvis Vanags</t>
  </si>
  <si>
    <t>Dmitrijs Paškovs</t>
  </si>
  <si>
    <t>Aigars Strautiņš</t>
  </si>
  <si>
    <t>Normunds Bundzenieks</t>
  </si>
  <si>
    <t>Vladimirs Lagunovs</t>
  </si>
  <si>
    <t>Einārs Lindermanis</t>
  </si>
  <si>
    <t>Edgars Poiss</t>
  </si>
  <si>
    <t>Ivars Lauris</t>
  </si>
  <si>
    <t>Jānis Štokmanis</t>
  </si>
  <si>
    <t>Magnus Lonnroth</t>
  </si>
  <si>
    <t>Natālija Pribiļeva</t>
  </si>
  <si>
    <t>Kirils Hudjakovs</t>
  </si>
  <si>
    <t>Māris Štokmanis</t>
  </si>
  <si>
    <t>Raimonds Rutenbergs</t>
  </si>
  <si>
    <t>Igors Kude</t>
  </si>
  <si>
    <t>Aleksejs Smirnovs</t>
  </si>
  <si>
    <t>Alla Kornejeva</t>
  </si>
  <si>
    <t>Leo Rožkalns</t>
  </si>
  <si>
    <t>Martins Nicmanis</t>
  </si>
  <si>
    <t xml:space="preserve">Sigutis Briedis </t>
  </si>
  <si>
    <t>Vladislavs Tomsons</t>
  </si>
  <si>
    <t>Jānis Lazda</t>
  </si>
  <si>
    <t>Svetlana Virvinska</t>
  </si>
  <si>
    <t>Denis Višņakovs</t>
  </si>
  <si>
    <t>Kaspars Beķeris</t>
  </si>
  <si>
    <t>Marina Petrova</t>
  </si>
  <si>
    <t>Kristaps Lusars</t>
  </si>
  <si>
    <t>Ivars Ozols</t>
  </si>
  <si>
    <t>Evija Vende-Priekule</t>
  </si>
  <si>
    <t>Aleksandrs Cigankovs</t>
  </si>
  <si>
    <t>Anita Cikota</t>
  </si>
  <si>
    <t>Kristaps Maļinovskis</t>
  </si>
  <si>
    <t>Igors Gnocs</t>
  </si>
  <si>
    <t>Sandis Aļberhts</t>
  </si>
  <si>
    <t>Velga Lice</t>
  </si>
  <si>
    <t>Janis Bojars</t>
  </si>
  <si>
    <t>Guntars Licis</t>
  </si>
  <si>
    <t>Andris Stalidzāns</t>
  </si>
  <si>
    <t>Olga Petrova</t>
  </si>
  <si>
    <t>Reinis Reinholds</t>
  </si>
  <si>
    <t>Spēkā no: __.__.2009</t>
  </si>
  <si>
    <t>Names</t>
  </si>
  <si>
    <t>AVG</t>
  </si>
  <si>
    <t>Games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</si>
  <si>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</si>
  <si>
    <t>Handikapi turnīram "6no36" season 2009-2010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</si>
</sst>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9" fontId="21" fillId="4" borderId="4" xfId="0" applyNumberFormat="1" applyFont="1" applyFill="1" applyBorder="1" applyAlignment="1">
      <alignment horizontal="center" shrinkToFit="1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left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lef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>
      <alignment horizontal="left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left"/>
    </xf>
    <xf numFmtId="0" fontId="27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1" fontId="5" fillId="0" borderId="3" xfId="21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left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9" fillId="0" borderId="3" xfId="21" applyFont="1" applyFill="1" applyBorder="1" applyAlignment="1" applyProtection="1">
      <alignment horizontal="center" vertic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left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left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lef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5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0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20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5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5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0" fontId="53" fillId="0" borderId="36" xfId="0" applyFont="1" applyBorder="1" applyAlignment="1" applyProtection="1">
      <alignment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51" fillId="12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8" xfId="0" applyFont="1" applyFill="1" applyBorder="1" applyAlignment="1" applyProtection="1">
      <alignment horizontal="center" vertical="center" wrapText="1"/>
      <protection locked="0"/>
    </xf>
    <xf numFmtId="180" fontId="8" fillId="11" borderId="38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0" fontId="53" fillId="0" borderId="21" xfId="0" applyFont="1" applyBorder="1" applyAlignment="1">
      <alignment/>
    </xf>
    <xf numFmtId="0" fontId="53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6" fillId="10" borderId="3" xfId="0" applyNumberFormat="1" applyFont="1" applyFill="1" applyBorder="1" applyAlignment="1" applyProtection="1">
      <alignment horizontal="center"/>
      <protection locked="0"/>
    </xf>
    <xf numFmtId="49" fontId="5" fillId="11" borderId="0" xfId="0" applyNumberFormat="1" applyFont="1" applyFill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5057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6101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47625</xdr:colOff>
      <xdr:row>33</xdr:row>
      <xdr:rowOff>180975</xdr:rowOff>
    </xdr:from>
    <xdr:to>
      <xdr:col>23</xdr:col>
      <xdr:colOff>390525</xdr:colOff>
      <xdr:row>36</xdr:row>
      <xdr:rowOff>685800</xdr:rowOff>
    </xdr:to>
    <xdr:sp>
      <xdr:nvSpPr>
        <xdr:cNvPr id="8" name="AutoShape 8"/>
        <xdr:cNvSpPr>
          <a:spLocks/>
        </xdr:cNvSpPr>
      </xdr:nvSpPr>
      <xdr:spPr>
        <a:xfrm rot="16200000">
          <a:off x="11839575" y="11134725"/>
          <a:ext cx="742950" cy="239077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62875" y="39909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609600</xdr:colOff>
      <xdr:row>3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53325" y="167640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86600" y="8620125"/>
          <a:ext cx="2009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40_04.10.#1"/>
      <sheetName val="Main"/>
      <sheetName val="WEB-Game"/>
      <sheetName val="WEB-Reiting"/>
      <sheetName val="WEB-Handicap"/>
      <sheetName val="Handicap"/>
      <sheetName val="Reitings 09-10"/>
      <sheetName val="Games 09-10"/>
      <sheetName val="Games summer 09"/>
      <sheetName val="Games 08-09"/>
      <sheetName val="&gt;15,&gt;20,&gt;30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K66"/>
  <sheetViews>
    <sheetView view="pageBreakPreview" zoomScale="75" zoomScaleNormal="75" zoomScaleSheetLayoutView="75" workbookViewId="0" topLeftCell="A1">
      <selection activeCell="Z46" sqref="Z46"/>
    </sheetView>
  </sheetViews>
  <sheetFormatPr defaultColWidth="9.140625" defaultRowHeight="12.75"/>
  <cols>
    <col min="1" max="1" width="6.8515625" style="1" customWidth="1"/>
    <col min="2" max="2" width="6.140625" style="12" customWidth="1"/>
    <col min="3" max="3" width="39.57421875" style="13" bestFit="1" customWidth="1"/>
    <col min="4" max="4" width="4.57421875" style="72" customWidth="1"/>
    <col min="5" max="5" width="8.57421875" style="72" customWidth="1"/>
    <col min="6" max="7" width="6.140625" style="72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2" width="8.421875" style="0" customWidth="1"/>
    <col min="23" max="23" width="6.00390625" style="0" customWidth="1"/>
    <col min="24" max="24" width="27.1406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140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10</v>
      </c>
      <c r="C4" s="29" t="s">
        <v>13</v>
      </c>
      <c r="D4" s="28" t="s">
        <v>14</v>
      </c>
      <c r="E4" s="30" t="s">
        <v>15</v>
      </c>
      <c r="F4" s="31">
        <v>245</v>
      </c>
      <c r="G4" s="332">
        <v>257</v>
      </c>
      <c r="H4" s="33">
        <v>502</v>
      </c>
      <c r="I4" s="34">
        <v>522</v>
      </c>
      <c r="J4" s="35">
        <v>0</v>
      </c>
      <c r="K4" s="36">
        <v>60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0</v>
      </c>
      <c r="C5" s="38" t="s">
        <v>17</v>
      </c>
      <c r="D5" s="39" t="s">
        <v>14</v>
      </c>
      <c r="E5" s="30" t="s">
        <v>18</v>
      </c>
      <c r="F5" s="31">
        <v>239</v>
      </c>
      <c r="G5" s="40">
        <v>214</v>
      </c>
      <c r="H5" s="41">
        <v>453</v>
      </c>
      <c r="I5" s="42">
        <v>453</v>
      </c>
      <c r="J5" s="43">
        <v>-69</v>
      </c>
      <c r="K5" s="36">
        <v>40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8">
        <v>9</v>
      </c>
      <c r="C6" s="38" t="s">
        <v>20</v>
      </c>
      <c r="D6" s="28" t="s">
        <v>14</v>
      </c>
      <c r="E6" s="30" t="s">
        <v>21</v>
      </c>
      <c r="F6" s="31">
        <v>220</v>
      </c>
      <c r="G6" s="40">
        <v>205</v>
      </c>
      <c r="H6" s="41">
        <v>425</v>
      </c>
      <c r="I6" s="42">
        <v>443</v>
      </c>
      <c r="J6" s="43">
        <v>-79</v>
      </c>
      <c r="K6" s="36">
        <v>30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22</v>
      </c>
      <c r="B7" s="28">
        <v>12</v>
      </c>
      <c r="C7" s="38" t="s">
        <v>23</v>
      </c>
      <c r="D7" s="39" t="s">
        <v>14</v>
      </c>
      <c r="E7" s="30" t="s">
        <v>24</v>
      </c>
      <c r="F7" s="31">
        <v>210</v>
      </c>
      <c r="G7" s="46">
        <v>193</v>
      </c>
      <c r="H7" s="41">
        <v>403</v>
      </c>
      <c r="I7" s="42">
        <v>427</v>
      </c>
      <c r="J7" s="47">
        <v>-95</v>
      </c>
      <c r="K7" s="48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25</v>
      </c>
      <c r="B8" s="28">
        <v>14</v>
      </c>
      <c r="C8" s="38" t="s">
        <v>26</v>
      </c>
      <c r="D8" s="49" t="s">
        <v>14</v>
      </c>
      <c r="E8" s="30" t="s">
        <v>27</v>
      </c>
      <c r="F8" s="31">
        <v>212</v>
      </c>
      <c r="G8" s="40">
        <v>172</v>
      </c>
      <c r="H8" s="41">
        <v>384</v>
      </c>
      <c r="I8" s="42">
        <v>412</v>
      </c>
      <c r="J8" s="43">
        <v>-110</v>
      </c>
      <c r="K8" s="48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28</v>
      </c>
      <c r="B9" s="51">
        <v>19</v>
      </c>
      <c r="C9" s="52" t="s">
        <v>29</v>
      </c>
      <c r="D9" s="51" t="s">
        <v>14</v>
      </c>
      <c r="E9" s="53" t="s">
        <v>30</v>
      </c>
      <c r="F9" s="54">
        <v>158</v>
      </c>
      <c r="G9" s="55">
        <v>182</v>
      </c>
      <c r="H9" s="56">
        <v>340</v>
      </c>
      <c r="I9" s="57">
        <v>378</v>
      </c>
      <c r="J9" s="58">
        <v>-144</v>
      </c>
      <c r="K9" s="59" t="s">
        <v>31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32</v>
      </c>
      <c r="B10" s="28">
        <v>19</v>
      </c>
      <c r="C10" s="38" t="s">
        <v>33</v>
      </c>
      <c r="D10" s="49" t="s">
        <v>34</v>
      </c>
      <c r="E10" s="62" t="s">
        <v>35</v>
      </c>
      <c r="F10" s="31">
        <v>144</v>
      </c>
      <c r="G10" s="63">
        <v>191</v>
      </c>
      <c r="H10" s="64">
        <v>335</v>
      </c>
      <c r="I10" s="34">
        <v>373</v>
      </c>
      <c r="J10" s="35">
        <v>-149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36</v>
      </c>
      <c r="B11" s="28">
        <v>19</v>
      </c>
      <c r="C11" s="38" t="s">
        <v>37</v>
      </c>
      <c r="D11" s="39" t="s">
        <v>14</v>
      </c>
      <c r="E11" s="30" t="s">
        <v>38</v>
      </c>
      <c r="F11" s="31">
        <v>189</v>
      </c>
      <c r="G11" s="32">
        <v>136</v>
      </c>
      <c r="H11" s="41">
        <v>325</v>
      </c>
      <c r="I11" s="42">
        <v>363</v>
      </c>
      <c r="J11" s="43">
        <v>-159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39</v>
      </c>
      <c r="B12" s="69"/>
      <c r="C12" s="70"/>
      <c r="D12" s="71"/>
      <c r="E12" s="30"/>
      <c r="F12" s="40"/>
      <c r="G12" s="40"/>
      <c r="H12" s="41">
        <v>0</v>
      </c>
      <c r="I12" s="42">
        <v>0</v>
      </c>
      <c r="J12" s="43">
        <v>-522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40</v>
      </c>
      <c r="B13" s="69"/>
      <c r="C13" s="70"/>
      <c r="D13" s="71"/>
      <c r="E13" s="30"/>
      <c r="F13" s="40"/>
      <c r="G13" s="40"/>
      <c r="H13" s="41">
        <v>0</v>
      </c>
      <c r="I13" s="42">
        <v>0</v>
      </c>
      <c r="J13" s="43">
        <v>-522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63" customHeight="1">
      <c r="M14" s="73"/>
    </row>
    <row r="15" ht="20.25" customHeight="1">
      <c r="M15" s="73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42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43</v>
      </c>
      <c r="H17" s="80" t="s">
        <v>10</v>
      </c>
      <c r="I17" s="81"/>
    </row>
    <row r="18" spans="1:23" ht="18">
      <c r="A18" s="82">
        <v>1</v>
      </c>
      <c r="B18" s="28">
        <v>10</v>
      </c>
      <c r="C18" s="38" t="s">
        <v>13</v>
      </c>
      <c r="D18" s="28" t="s">
        <v>14</v>
      </c>
      <c r="E18" s="83" t="s">
        <v>35</v>
      </c>
      <c r="F18" s="31">
        <v>245</v>
      </c>
      <c r="G18" s="42">
        <v>255</v>
      </c>
      <c r="H18" s="43">
        <v>47</v>
      </c>
      <c r="I18" s="84"/>
      <c r="J18" s="36">
        <v>1</v>
      </c>
      <c r="S18" s="85"/>
      <c r="T18" s="86"/>
      <c r="U18" s="87"/>
      <c r="V18" s="88"/>
      <c r="W18" s="88"/>
    </row>
    <row r="19" spans="1:23" ht="18">
      <c r="A19" s="82">
        <v>2</v>
      </c>
      <c r="B19" s="28">
        <v>0</v>
      </c>
      <c r="C19" s="89" t="s">
        <v>17</v>
      </c>
      <c r="D19" s="39" t="s">
        <v>14</v>
      </c>
      <c r="E19" s="83" t="s">
        <v>44</v>
      </c>
      <c r="F19" s="31">
        <v>239</v>
      </c>
      <c r="G19" s="42">
        <v>239</v>
      </c>
      <c r="H19" s="43">
        <v>31</v>
      </c>
      <c r="I19" s="90" t="s">
        <v>45</v>
      </c>
      <c r="J19" s="36">
        <v>2</v>
      </c>
      <c r="S19" s="85"/>
      <c r="T19" s="86"/>
      <c r="U19" s="87"/>
      <c r="V19" s="88"/>
      <c r="W19" s="88"/>
    </row>
    <row r="20" spans="1:23" ht="18">
      <c r="A20" s="82">
        <v>3</v>
      </c>
      <c r="B20" s="28">
        <v>9</v>
      </c>
      <c r="C20" s="38" t="s">
        <v>20</v>
      </c>
      <c r="D20" s="28" t="s">
        <v>14</v>
      </c>
      <c r="E20" s="83" t="s">
        <v>46</v>
      </c>
      <c r="F20" s="31">
        <v>220</v>
      </c>
      <c r="G20" s="42">
        <v>229</v>
      </c>
      <c r="H20" s="43">
        <v>21</v>
      </c>
      <c r="I20" s="84"/>
      <c r="J20" s="36">
        <v>3</v>
      </c>
      <c r="K20" s="91"/>
      <c r="S20" s="85"/>
      <c r="T20" s="86"/>
      <c r="U20" s="87"/>
      <c r="V20" s="88"/>
      <c r="W20" s="88"/>
    </row>
    <row r="21" spans="1:23" ht="18">
      <c r="A21" s="82">
        <v>4</v>
      </c>
      <c r="B21" s="28">
        <v>14</v>
      </c>
      <c r="C21" s="92" t="s">
        <v>26</v>
      </c>
      <c r="D21" s="49" t="s">
        <v>14</v>
      </c>
      <c r="E21" s="83" t="s">
        <v>47</v>
      </c>
      <c r="F21" s="31">
        <v>212</v>
      </c>
      <c r="G21" s="42">
        <v>226</v>
      </c>
      <c r="H21" s="43">
        <v>18</v>
      </c>
      <c r="I21" s="84"/>
      <c r="J21" s="36">
        <v>4</v>
      </c>
      <c r="S21" s="85"/>
      <c r="T21" s="86"/>
      <c r="U21" s="87"/>
      <c r="V21" s="88"/>
      <c r="W21" s="88"/>
    </row>
    <row r="22" spans="1:23" ht="18">
      <c r="A22" s="82">
        <v>5</v>
      </c>
      <c r="B22" s="28">
        <v>12</v>
      </c>
      <c r="C22" s="89" t="s">
        <v>23</v>
      </c>
      <c r="D22" s="39" t="s">
        <v>14</v>
      </c>
      <c r="E22" s="83" t="s">
        <v>18</v>
      </c>
      <c r="F22" s="31">
        <v>210</v>
      </c>
      <c r="G22" s="42">
        <v>222</v>
      </c>
      <c r="H22" s="43">
        <v>14</v>
      </c>
      <c r="I22" s="90" t="s">
        <v>45</v>
      </c>
      <c r="J22" s="36">
        <v>5</v>
      </c>
      <c r="S22" s="85"/>
      <c r="T22" s="86"/>
      <c r="U22" s="87"/>
      <c r="V22" s="88"/>
      <c r="W22" s="88"/>
    </row>
    <row r="23" spans="1:23" ht="18.75" thickBot="1">
      <c r="A23" s="93">
        <v>6</v>
      </c>
      <c r="B23" s="51">
        <v>19</v>
      </c>
      <c r="C23" s="94" t="s">
        <v>37</v>
      </c>
      <c r="D23" s="95" t="s">
        <v>14</v>
      </c>
      <c r="E23" s="96" t="s">
        <v>48</v>
      </c>
      <c r="F23" s="54">
        <v>189</v>
      </c>
      <c r="G23" s="57">
        <v>208</v>
      </c>
      <c r="H23" s="58">
        <v>0</v>
      </c>
      <c r="I23" s="97"/>
      <c r="J23" s="36">
        <v>6</v>
      </c>
      <c r="S23" s="85"/>
      <c r="T23" s="86"/>
      <c r="U23" s="87"/>
      <c r="V23" s="88"/>
      <c r="W23" s="88"/>
    </row>
    <row r="24" spans="1:23" ht="18">
      <c r="A24" s="98">
        <v>7</v>
      </c>
      <c r="B24" s="99">
        <v>17</v>
      </c>
      <c r="C24" s="100" t="s">
        <v>49</v>
      </c>
      <c r="D24" s="101" t="s">
        <v>14</v>
      </c>
      <c r="E24" s="30" t="s">
        <v>21</v>
      </c>
      <c r="F24" s="102">
        <v>180</v>
      </c>
      <c r="G24" s="34">
        <v>197</v>
      </c>
      <c r="H24" s="35">
        <v>-11</v>
      </c>
      <c r="I24" s="97"/>
      <c r="J24" s="66"/>
      <c r="O24" s="8"/>
      <c r="S24" s="85"/>
      <c r="T24" s="86"/>
      <c r="U24" s="87"/>
      <c r="V24" s="88"/>
      <c r="W24" s="88"/>
    </row>
    <row r="25" spans="1:23" ht="18">
      <c r="A25" s="98">
        <v>8</v>
      </c>
      <c r="B25" s="28">
        <v>0</v>
      </c>
      <c r="C25" s="38" t="s">
        <v>50</v>
      </c>
      <c r="D25" s="39" t="s">
        <v>14</v>
      </c>
      <c r="E25" s="83" t="s">
        <v>27</v>
      </c>
      <c r="F25" s="103">
        <v>189</v>
      </c>
      <c r="G25" s="42">
        <v>189</v>
      </c>
      <c r="H25" s="43">
        <v>-19</v>
      </c>
      <c r="I25" s="97"/>
      <c r="J25" s="66"/>
      <c r="S25" s="85"/>
      <c r="T25" s="86"/>
      <c r="U25" s="87"/>
      <c r="V25" s="88"/>
      <c r="W25" s="88"/>
    </row>
    <row r="26" spans="1:23" ht="15">
      <c r="A26" s="104">
        <v>9</v>
      </c>
      <c r="B26" s="28">
        <v>31</v>
      </c>
      <c r="C26" s="38" t="s">
        <v>51</v>
      </c>
      <c r="D26" s="39" t="s">
        <v>14</v>
      </c>
      <c r="E26" s="83" t="s">
        <v>38</v>
      </c>
      <c r="F26" s="31">
        <v>157</v>
      </c>
      <c r="G26" s="42">
        <v>188</v>
      </c>
      <c r="H26" s="43">
        <v>-20</v>
      </c>
      <c r="I26" s="84"/>
      <c r="J26" s="105"/>
      <c r="S26" s="85"/>
      <c r="T26" s="86"/>
      <c r="U26" s="87"/>
      <c r="V26" s="88"/>
      <c r="W26" s="88"/>
    </row>
    <row r="27" spans="1:23" ht="18">
      <c r="A27" s="98">
        <v>10</v>
      </c>
      <c r="B27" s="28">
        <v>19</v>
      </c>
      <c r="C27" s="38" t="s">
        <v>52</v>
      </c>
      <c r="D27" s="39" t="s">
        <v>34</v>
      </c>
      <c r="E27" s="83" t="s">
        <v>53</v>
      </c>
      <c r="F27" s="31">
        <v>167</v>
      </c>
      <c r="G27" s="42">
        <v>186</v>
      </c>
      <c r="H27" s="43">
        <v>-22</v>
      </c>
      <c r="I27" s="97"/>
      <c r="J27" s="66"/>
      <c r="S27" s="85"/>
      <c r="T27" s="86"/>
      <c r="U27" s="87"/>
      <c r="V27" s="88"/>
      <c r="W27" s="88"/>
    </row>
    <row r="28" spans="1:23" ht="20.25" customHeight="1">
      <c r="A28" s="98">
        <v>11</v>
      </c>
      <c r="B28" s="28">
        <v>10</v>
      </c>
      <c r="C28" s="38" t="s">
        <v>54</v>
      </c>
      <c r="D28" s="39" t="s">
        <v>14</v>
      </c>
      <c r="E28" s="83" t="s">
        <v>15</v>
      </c>
      <c r="F28" s="31">
        <v>169</v>
      </c>
      <c r="G28" s="106">
        <v>179</v>
      </c>
      <c r="H28" s="43">
        <v>-29</v>
      </c>
      <c r="I28" s="97"/>
      <c r="J28" s="66"/>
      <c r="S28" s="85"/>
      <c r="T28" s="107"/>
      <c r="U28" s="87"/>
      <c r="V28" s="88"/>
      <c r="W28" s="88"/>
    </row>
    <row r="29" spans="1:23" ht="20.25" customHeight="1">
      <c r="A29" s="98">
        <v>12</v>
      </c>
      <c r="B29" s="28">
        <v>15</v>
      </c>
      <c r="C29" s="92" t="s">
        <v>55</v>
      </c>
      <c r="D29" s="49" t="s">
        <v>14</v>
      </c>
      <c r="E29" s="83" t="s">
        <v>24</v>
      </c>
      <c r="F29" s="31">
        <v>163</v>
      </c>
      <c r="G29" s="42">
        <v>178</v>
      </c>
      <c r="H29" s="43">
        <v>-30</v>
      </c>
      <c r="I29" s="84"/>
      <c r="J29" s="66"/>
      <c r="S29" s="85"/>
      <c r="T29" s="107"/>
      <c r="U29" s="87"/>
      <c r="V29" s="88"/>
      <c r="W29" s="88"/>
    </row>
    <row r="30" spans="1:23" ht="20.25" customHeight="1">
      <c r="A30" s="98">
        <v>13</v>
      </c>
      <c r="B30" s="28">
        <v>19</v>
      </c>
      <c r="C30" s="89" t="s">
        <v>29</v>
      </c>
      <c r="D30" s="28" t="s">
        <v>14</v>
      </c>
      <c r="E30" s="83" t="s">
        <v>30</v>
      </c>
      <c r="F30" s="31">
        <v>158</v>
      </c>
      <c r="G30" s="42">
        <v>177</v>
      </c>
      <c r="H30" s="43">
        <v>-31</v>
      </c>
      <c r="I30" s="90" t="s">
        <v>45</v>
      </c>
      <c r="J30" s="66"/>
      <c r="S30" s="85"/>
      <c r="T30" s="107"/>
      <c r="U30" s="87"/>
      <c r="V30" s="88"/>
      <c r="W30" s="88"/>
    </row>
    <row r="31" spans="1:23" ht="20.25" customHeight="1">
      <c r="A31" s="98">
        <v>14</v>
      </c>
      <c r="B31" s="28">
        <v>19</v>
      </c>
      <c r="C31" s="89" t="s">
        <v>33</v>
      </c>
      <c r="D31" s="49" t="s">
        <v>34</v>
      </c>
      <c r="E31" s="83" t="s">
        <v>56</v>
      </c>
      <c r="F31" s="31">
        <v>144</v>
      </c>
      <c r="G31" s="42">
        <v>163</v>
      </c>
      <c r="H31" s="43">
        <v>-45</v>
      </c>
      <c r="I31" s="90" t="s">
        <v>45</v>
      </c>
      <c r="J31" s="108"/>
      <c r="S31" s="85"/>
      <c r="T31" s="107"/>
      <c r="U31" s="87"/>
      <c r="V31" s="88"/>
      <c r="W31" s="88"/>
    </row>
    <row r="32" spans="1:23" ht="20.25" customHeight="1">
      <c r="A32" s="98">
        <v>15</v>
      </c>
      <c r="B32" s="28">
        <v>20</v>
      </c>
      <c r="C32" s="109" t="s">
        <v>57</v>
      </c>
      <c r="D32" s="39" t="s">
        <v>34</v>
      </c>
      <c r="E32" s="83" t="s">
        <v>58</v>
      </c>
      <c r="F32" s="31">
        <v>138</v>
      </c>
      <c r="G32" s="42">
        <v>158</v>
      </c>
      <c r="H32" s="43">
        <v>-50</v>
      </c>
      <c r="I32" s="97"/>
      <c r="J32" s="66"/>
      <c r="S32" s="85"/>
      <c r="T32" s="107"/>
      <c r="U32" s="87"/>
      <c r="V32" s="88"/>
      <c r="W32" s="88"/>
    </row>
    <row r="33" spans="1:23" ht="20.25" customHeight="1">
      <c r="A33" s="98">
        <v>16</v>
      </c>
      <c r="B33" s="28">
        <v>17</v>
      </c>
      <c r="C33" s="110" t="s">
        <v>59</v>
      </c>
      <c r="D33" s="39" t="s">
        <v>14</v>
      </c>
      <c r="E33" s="83" t="s">
        <v>60</v>
      </c>
      <c r="F33" s="31">
        <v>128</v>
      </c>
      <c r="G33" s="42">
        <v>145</v>
      </c>
      <c r="H33" s="43">
        <v>-63</v>
      </c>
      <c r="I33" s="97"/>
      <c r="J33" s="66"/>
      <c r="S33" s="85"/>
      <c r="T33" s="107"/>
      <c r="U33" s="87"/>
      <c r="V33" s="88"/>
      <c r="W33" s="88"/>
    </row>
    <row r="34" spans="1:23" ht="104.25" customHeight="1">
      <c r="A34" s="111"/>
      <c r="B34" s="112"/>
      <c r="C34" s="113"/>
      <c r="D34" s="114"/>
      <c r="E34" s="114"/>
      <c r="F34" s="115"/>
      <c r="G34" s="114"/>
      <c r="H34" s="116"/>
      <c r="I34" s="116"/>
      <c r="J34" s="66"/>
      <c r="S34" s="85"/>
      <c r="T34" s="107"/>
      <c r="U34" s="87"/>
      <c r="V34" s="88"/>
      <c r="W34" s="88"/>
    </row>
    <row r="35" spans="1:23" ht="20.25" customHeight="1">
      <c r="A35" s="111"/>
      <c r="B35" s="112"/>
      <c r="C35" s="113"/>
      <c r="D35" s="114"/>
      <c r="E35" s="114"/>
      <c r="F35" s="115"/>
      <c r="G35" s="114"/>
      <c r="H35" s="116"/>
      <c r="I35" s="116"/>
      <c r="J35" s="66"/>
      <c r="S35" s="85"/>
      <c r="T35" s="107"/>
      <c r="U35" s="87"/>
      <c r="V35" s="88"/>
      <c r="W35" s="88"/>
    </row>
    <row r="36" spans="1:14" ht="24" customHeight="1">
      <c r="A36" s="117" t="s">
        <v>61</v>
      </c>
      <c r="D36" s="14"/>
      <c r="E36" s="14"/>
      <c r="F36" s="118"/>
      <c r="N36" s="119"/>
    </row>
    <row r="37" spans="1:36" s="132" customFormat="1" ht="66" customHeight="1" thickBot="1">
      <c r="A37" s="17" t="s">
        <v>62</v>
      </c>
      <c r="B37" s="18" t="s">
        <v>3</v>
      </c>
      <c r="C37" s="19" t="s">
        <v>4</v>
      </c>
      <c r="D37" s="20" t="s">
        <v>63</v>
      </c>
      <c r="E37" s="21" t="s">
        <v>5</v>
      </c>
      <c r="F37" s="120">
        <v>1</v>
      </c>
      <c r="G37" s="120">
        <v>2</v>
      </c>
      <c r="H37" s="120">
        <v>3</v>
      </c>
      <c r="I37" s="120">
        <v>4</v>
      </c>
      <c r="J37" s="121" t="s">
        <v>64</v>
      </c>
      <c r="K37" s="21" t="s">
        <v>5</v>
      </c>
      <c r="L37" s="120">
        <v>5</v>
      </c>
      <c r="M37" s="122" t="s">
        <v>8</v>
      </c>
      <c r="N37" s="123" t="s">
        <v>65</v>
      </c>
      <c r="O37" s="124" t="s">
        <v>10</v>
      </c>
      <c r="P37" s="125" t="s">
        <v>66</v>
      </c>
      <c r="Q37" s="19" t="s">
        <v>67</v>
      </c>
      <c r="R37" s="126"/>
      <c r="S37" s="127" t="s">
        <v>68</v>
      </c>
      <c r="T37" s="127" t="s">
        <v>68</v>
      </c>
      <c r="U37" s="128" t="s">
        <v>69</v>
      </c>
      <c r="V37" s="129" t="s">
        <v>70</v>
      </c>
      <c r="W37" s="130"/>
      <c r="X37" s="131"/>
      <c r="Y37" s="131"/>
      <c r="Z37" s="131"/>
      <c r="AA37" s="131"/>
      <c r="AB37" s="131"/>
      <c r="AC37" s="131"/>
      <c r="AD37" s="131"/>
      <c r="AE37" s="131"/>
      <c r="AF37" s="131"/>
      <c r="AH37" s="133"/>
      <c r="AI37" s="133"/>
      <c r="AJ37" s="133"/>
    </row>
    <row r="38" spans="1:36" s="132" customFormat="1" ht="20.25" customHeight="1">
      <c r="A38" s="134">
        <v>1</v>
      </c>
      <c r="B38" s="99">
        <v>0</v>
      </c>
      <c r="C38" s="135" t="s">
        <v>17</v>
      </c>
      <c r="D38" s="101" t="s">
        <v>14</v>
      </c>
      <c r="E38" s="30" t="s">
        <v>71</v>
      </c>
      <c r="F38" s="136">
        <v>226</v>
      </c>
      <c r="G38" s="137">
        <v>222</v>
      </c>
      <c r="H38" s="137">
        <v>220</v>
      </c>
      <c r="I38" s="137">
        <v>221</v>
      </c>
      <c r="J38" s="30"/>
      <c r="K38" s="30"/>
      <c r="L38" s="137"/>
      <c r="M38" s="138">
        <v>889</v>
      </c>
      <c r="N38" s="139">
        <v>889</v>
      </c>
      <c r="O38" s="140">
        <v>74</v>
      </c>
      <c r="P38" s="141">
        <v>220</v>
      </c>
      <c r="Q38" s="142">
        <v>226</v>
      </c>
      <c r="R38" s="143"/>
      <c r="S38" s="144"/>
      <c r="T38" s="145" t="s">
        <v>72</v>
      </c>
      <c r="U38" s="146" t="s">
        <v>72</v>
      </c>
      <c r="V38" s="147">
        <v>222.25</v>
      </c>
      <c r="W38" s="148"/>
      <c r="X38" s="149"/>
      <c r="Y38" s="150"/>
      <c r="Z38" s="150"/>
      <c r="AA38" s="133"/>
      <c r="AB38" s="133"/>
      <c r="AC38" s="133"/>
      <c r="AD38" s="133"/>
      <c r="AE38" s="133"/>
      <c r="AF38" s="133"/>
      <c r="AG38" s="6"/>
      <c r="AJ38" s="151"/>
    </row>
    <row r="39" spans="1:36" s="132" customFormat="1" ht="20.25" customHeight="1" thickBot="1">
      <c r="A39" s="152">
        <v>2</v>
      </c>
      <c r="B39" s="28">
        <v>19</v>
      </c>
      <c r="C39" s="89" t="s">
        <v>29</v>
      </c>
      <c r="D39" s="28" t="s">
        <v>14</v>
      </c>
      <c r="E39" s="83" t="s">
        <v>73</v>
      </c>
      <c r="F39" s="153">
        <v>197</v>
      </c>
      <c r="G39" s="154">
        <v>187</v>
      </c>
      <c r="H39" s="155">
        <v>225</v>
      </c>
      <c r="I39" s="155">
        <v>188</v>
      </c>
      <c r="J39" s="83"/>
      <c r="K39" s="83"/>
      <c r="L39" s="155"/>
      <c r="M39" s="156">
        <v>797</v>
      </c>
      <c r="N39" s="157">
        <v>873</v>
      </c>
      <c r="O39" s="158">
        <v>58</v>
      </c>
      <c r="P39" s="159">
        <v>187</v>
      </c>
      <c r="Q39" s="160">
        <v>225</v>
      </c>
      <c r="R39" s="161"/>
      <c r="S39" s="162"/>
      <c r="T39" s="145" t="s">
        <v>72</v>
      </c>
      <c r="U39" s="163" t="s">
        <v>72</v>
      </c>
      <c r="V39" s="164">
        <v>199.25</v>
      </c>
      <c r="W39" s="148"/>
      <c r="X39" s="165" t="s">
        <v>74</v>
      </c>
      <c r="Y39" s="115" t="s">
        <v>6</v>
      </c>
      <c r="Z39" s="115" t="s">
        <v>7</v>
      </c>
      <c r="AA39" s="115" t="s">
        <v>75</v>
      </c>
      <c r="AB39" s="115" t="s">
        <v>76</v>
      </c>
      <c r="AC39" s="166">
        <v>0</v>
      </c>
      <c r="AD39" s="167" t="s">
        <v>77</v>
      </c>
      <c r="AE39" s="168" t="s">
        <v>78</v>
      </c>
      <c r="AF39" s="169" t="s">
        <v>79</v>
      </c>
      <c r="AG39" s="168" t="s">
        <v>80</v>
      </c>
      <c r="AH39" s="133"/>
      <c r="AJ39" s="170"/>
    </row>
    <row r="40" spans="1:36" s="132" customFormat="1" ht="20.25" customHeight="1">
      <c r="A40" s="171">
        <v>3</v>
      </c>
      <c r="B40" s="28">
        <v>19</v>
      </c>
      <c r="C40" s="89" t="s">
        <v>33</v>
      </c>
      <c r="D40" s="49" t="s">
        <v>34</v>
      </c>
      <c r="E40" s="83" t="s">
        <v>81</v>
      </c>
      <c r="F40" s="172">
        <v>166</v>
      </c>
      <c r="G40" s="155">
        <v>221</v>
      </c>
      <c r="H40" s="155">
        <v>166</v>
      </c>
      <c r="I40" s="155">
        <v>177</v>
      </c>
      <c r="J40" s="83" t="s">
        <v>82</v>
      </c>
      <c r="K40" s="83" t="s">
        <v>15</v>
      </c>
      <c r="L40" s="173">
        <v>224</v>
      </c>
      <c r="M40" s="156">
        <v>788</v>
      </c>
      <c r="N40" s="157">
        <v>864</v>
      </c>
      <c r="O40" s="158">
        <v>49</v>
      </c>
      <c r="P40" s="159">
        <v>166</v>
      </c>
      <c r="Q40" s="160">
        <v>221</v>
      </c>
      <c r="R40" s="161"/>
      <c r="S40" s="162"/>
      <c r="T40" s="174" t="s">
        <v>72</v>
      </c>
      <c r="U40" s="175" t="s">
        <v>72</v>
      </c>
      <c r="V40" s="164">
        <v>197</v>
      </c>
      <c r="W40" s="148"/>
      <c r="X40" s="176"/>
      <c r="Y40" s="177">
        <v>180</v>
      </c>
      <c r="Z40" s="178">
        <v>150</v>
      </c>
      <c r="AA40" s="178">
        <v>151</v>
      </c>
      <c r="AB40" s="178">
        <v>161</v>
      </c>
      <c r="AC40" s="179">
        <v>0</v>
      </c>
      <c r="AD40" s="180">
        <v>642</v>
      </c>
      <c r="AE40" s="180" t="s">
        <v>72</v>
      </c>
      <c r="AF40" s="180" t="s">
        <v>72</v>
      </c>
      <c r="AG40" s="181" t="s">
        <v>72</v>
      </c>
      <c r="AH40" s="182" t="s">
        <v>83</v>
      </c>
      <c r="AI40" s="183"/>
      <c r="AJ40" s="170"/>
    </row>
    <row r="41" spans="1:36" s="132" customFormat="1" ht="20.25" customHeight="1">
      <c r="A41" s="171">
        <v>4</v>
      </c>
      <c r="B41" s="28">
        <v>12</v>
      </c>
      <c r="C41" s="89" t="s">
        <v>23</v>
      </c>
      <c r="D41" s="39" t="s">
        <v>14</v>
      </c>
      <c r="E41" s="83" t="s">
        <v>84</v>
      </c>
      <c r="F41" s="153">
        <v>212</v>
      </c>
      <c r="G41" s="155">
        <v>184</v>
      </c>
      <c r="H41" s="155">
        <v>203</v>
      </c>
      <c r="I41" s="155">
        <v>203</v>
      </c>
      <c r="J41" s="83"/>
      <c r="K41" s="83"/>
      <c r="L41" s="173"/>
      <c r="M41" s="156">
        <v>802</v>
      </c>
      <c r="N41" s="157">
        <v>850</v>
      </c>
      <c r="O41" s="158">
        <v>35</v>
      </c>
      <c r="P41" s="159">
        <v>184</v>
      </c>
      <c r="Q41" s="160">
        <v>212</v>
      </c>
      <c r="R41" s="161"/>
      <c r="S41" s="162"/>
      <c r="T41" s="174" t="s">
        <v>72</v>
      </c>
      <c r="U41" s="175" t="s">
        <v>72</v>
      </c>
      <c r="V41" s="164">
        <v>200.5</v>
      </c>
      <c r="W41" s="148"/>
      <c r="X41" s="184" t="s">
        <v>85</v>
      </c>
      <c r="Y41" s="185">
        <v>15</v>
      </c>
      <c r="Z41" s="185">
        <v>30</v>
      </c>
      <c r="AA41" s="185">
        <v>29.5</v>
      </c>
      <c r="AB41" s="185">
        <v>24.5</v>
      </c>
      <c r="AC41" s="185" t="s">
        <v>72</v>
      </c>
      <c r="AD41" s="103"/>
      <c r="AE41" s="103" t="s">
        <v>72</v>
      </c>
      <c r="AF41" s="103" t="s">
        <v>72</v>
      </c>
      <c r="AG41" s="186"/>
      <c r="AH41" s="187" t="s">
        <v>86</v>
      </c>
      <c r="AI41" s="183"/>
      <c r="AJ41" s="170"/>
    </row>
    <row r="42" spans="1:36" s="131" customFormat="1" ht="20.25" customHeight="1" thickBot="1">
      <c r="A42" s="188">
        <v>5</v>
      </c>
      <c r="B42" s="28">
        <v>10</v>
      </c>
      <c r="C42" s="38" t="s">
        <v>54</v>
      </c>
      <c r="D42" s="39" t="s">
        <v>14</v>
      </c>
      <c r="E42" s="83" t="s">
        <v>87</v>
      </c>
      <c r="F42" s="189">
        <v>180</v>
      </c>
      <c r="G42" s="173">
        <v>205</v>
      </c>
      <c r="H42" s="173">
        <v>221</v>
      </c>
      <c r="I42" s="190">
        <v>155</v>
      </c>
      <c r="J42" s="83" t="s">
        <v>82</v>
      </c>
      <c r="K42" s="83" t="s">
        <v>27</v>
      </c>
      <c r="L42" s="173">
        <v>199</v>
      </c>
      <c r="M42" s="156">
        <v>805</v>
      </c>
      <c r="N42" s="157">
        <v>845</v>
      </c>
      <c r="O42" s="158">
        <v>30</v>
      </c>
      <c r="P42" s="159">
        <v>155</v>
      </c>
      <c r="Q42" s="160">
        <v>221</v>
      </c>
      <c r="R42" s="161"/>
      <c r="S42" s="162"/>
      <c r="T42" s="174" t="s">
        <v>72</v>
      </c>
      <c r="U42" s="175" t="s">
        <v>72</v>
      </c>
      <c r="V42" s="164">
        <v>201.25</v>
      </c>
      <c r="W42" s="148"/>
      <c r="X42" s="191"/>
      <c r="Y42" s="192">
        <v>195</v>
      </c>
      <c r="Z42" s="192">
        <v>180</v>
      </c>
      <c r="AA42" s="192">
        <v>180</v>
      </c>
      <c r="AB42" s="192">
        <v>185</v>
      </c>
      <c r="AC42" s="192" t="s">
        <v>72</v>
      </c>
      <c r="AD42" s="193">
        <v>740</v>
      </c>
      <c r="AE42" s="193" t="s">
        <v>72</v>
      </c>
      <c r="AF42" s="194" t="s">
        <v>72</v>
      </c>
      <c r="AG42" s="195" t="s">
        <v>72</v>
      </c>
      <c r="AH42" s="196" t="s">
        <v>88</v>
      </c>
      <c r="AI42" s="197"/>
      <c r="AJ42" s="151"/>
    </row>
    <row r="43" spans="1:37" s="131" customFormat="1" ht="20.25" customHeight="1">
      <c r="A43" s="198">
        <v>6</v>
      </c>
      <c r="B43" s="28">
        <v>31</v>
      </c>
      <c r="C43" s="38" t="s">
        <v>51</v>
      </c>
      <c r="D43" s="39" t="s">
        <v>14</v>
      </c>
      <c r="E43" s="83" t="s">
        <v>24</v>
      </c>
      <c r="F43" s="153">
        <v>200</v>
      </c>
      <c r="G43" s="155">
        <v>186</v>
      </c>
      <c r="H43" s="155">
        <v>151</v>
      </c>
      <c r="I43" s="155">
        <v>183</v>
      </c>
      <c r="J43" s="83" t="s">
        <v>82</v>
      </c>
      <c r="K43" s="83" t="s">
        <v>48</v>
      </c>
      <c r="L43" s="173">
        <v>137</v>
      </c>
      <c r="M43" s="156">
        <v>720</v>
      </c>
      <c r="N43" s="157">
        <v>844</v>
      </c>
      <c r="O43" s="158">
        <v>29</v>
      </c>
      <c r="P43" s="159">
        <v>151</v>
      </c>
      <c r="Q43" s="160">
        <v>200</v>
      </c>
      <c r="R43" s="161"/>
      <c r="S43" s="162"/>
      <c r="T43" s="174" t="s">
        <v>72</v>
      </c>
      <c r="U43" s="175" t="s">
        <v>72</v>
      </c>
      <c r="V43" s="164">
        <v>180</v>
      </c>
      <c r="W43"/>
      <c r="X43" s="10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132" customFormat="1" ht="20.25" customHeight="1">
      <c r="A44" s="198">
        <v>7</v>
      </c>
      <c r="B44" s="28">
        <v>9</v>
      </c>
      <c r="C44" s="38" t="s">
        <v>20</v>
      </c>
      <c r="D44" s="28" t="s">
        <v>14</v>
      </c>
      <c r="E44" s="83" t="s">
        <v>53</v>
      </c>
      <c r="F44" s="153">
        <v>205</v>
      </c>
      <c r="G44" s="155">
        <v>183</v>
      </c>
      <c r="H44" s="199">
        <v>160</v>
      </c>
      <c r="I44" s="155">
        <v>223</v>
      </c>
      <c r="J44" s="83" t="s">
        <v>82</v>
      </c>
      <c r="K44" s="83" t="s">
        <v>89</v>
      </c>
      <c r="L44" s="173">
        <v>189</v>
      </c>
      <c r="M44" s="156">
        <v>800</v>
      </c>
      <c r="N44" s="157">
        <v>836</v>
      </c>
      <c r="O44" s="158">
        <v>21</v>
      </c>
      <c r="P44" s="159">
        <v>160</v>
      </c>
      <c r="Q44" s="160">
        <v>223</v>
      </c>
      <c r="R44" s="161"/>
      <c r="S44" s="162"/>
      <c r="T44" s="174" t="s">
        <v>72</v>
      </c>
      <c r="U44" s="175" t="s">
        <v>72</v>
      </c>
      <c r="V44" s="164">
        <v>200</v>
      </c>
      <c r="W44"/>
      <c r="X44" s="10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132" customFormat="1" ht="20.25" customHeight="1">
      <c r="A45" s="198">
        <v>8</v>
      </c>
      <c r="B45" s="28">
        <v>0</v>
      </c>
      <c r="C45" s="38" t="s">
        <v>50</v>
      </c>
      <c r="D45" s="39" t="s">
        <v>14</v>
      </c>
      <c r="E45" s="83" t="s">
        <v>90</v>
      </c>
      <c r="F45" s="153">
        <v>242</v>
      </c>
      <c r="G45" s="155">
        <v>194</v>
      </c>
      <c r="H45" s="155">
        <v>213</v>
      </c>
      <c r="I45" s="155">
        <v>184</v>
      </c>
      <c r="J45" s="83"/>
      <c r="K45" s="83"/>
      <c r="L45" s="173"/>
      <c r="M45" s="156">
        <v>833</v>
      </c>
      <c r="N45" s="157">
        <v>833</v>
      </c>
      <c r="O45" s="158">
        <v>18</v>
      </c>
      <c r="P45" s="159">
        <v>184</v>
      </c>
      <c r="Q45" s="160">
        <v>242</v>
      </c>
      <c r="R45" s="161"/>
      <c r="S45" s="162"/>
      <c r="T45" s="174" t="s">
        <v>72</v>
      </c>
      <c r="U45" s="175" t="s">
        <v>72</v>
      </c>
      <c r="V45" s="164">
        <v>208.25</v>
      </c>
      <c r="W45"/>
      <c r="X45" s="10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132" customFormat="1" ht="20.25" customHeight="1">
      <c r="A46" s="200">
        <v>9</v>
      </c>
      <c r="B46" s="28">
        <v>10</v>
      </c>
      <c r="C46" s="38" t="s">
        <v>13</v>
      </c>
      <c r="D46" s="28" t="s">
        <v>14</v>
      </c>
      <c r="E46" s="83" t="s">
        <v>91</v>
      </c>
      <c r="F46" s="154">
        <v>186</v>
      </c>
      <c r="G46" s="155">
        <v>215</v>
      </c>
      <c r="H46" s="199">
        <v>156</v>
      </c>
      <c r="I46" s="155">
        <v>220</v>
      </c>
      <c r="J46" s="83" t="s">
        <v>82</v>
      </c>
      <c r="K46" s="83" t="s">
        <v>38</v>
      </c>
      <c r="L46" s="173">
        <v>161</v>
      </c>
      <c r="M46" s="156">
        <v>782</v>
      </c>
      <c r="N46" s="157">
        <v>822</v>
      </c>
      <c r="O46" s="158">
        <v>7</v>
      </c>
      <c r="P46" s="159">
        <v>156</v>
      </c>
      <c r="Q46" s="160">
        <v>220</v>
      </c>
      <c r="R46" s="161"/>
      <c r="S46" s="162"/>
      <c r="T46" s="201" t="s">
        <v>72</v>
      </c>
      <c r="U46" s="175" t="s">
        <v>72</v>
      </c>
      <c r="V46" s="164">
        <v>195.5</v>
      </c>
      <c r="W46"/>
      <c r="X46" s="10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132" customFormat="1" ht="20.25" customHeight="1" thickBot="1">
      <c r="A47" s="202">
        <v>10</v>
      </c>
      <c r="B47" s="203">
        <v>19</v>
      </c>
      <c r="C47" s="204" t="s">
        <v>52</v>
      </c>
      <c r="D47" s="205" t="s">
        <v>34</v>
      </c>
      <c r="E47" s="206" t="s">
        <v>35</v>
      </c>
      <c r="F47" s="207">
        <v>167</v>
      </c>
      <c r="G47" s="208">
        <v>246</v>
      </c>
      <c r="H47" s="209">
        <v>139</v>
      </c>
      <c r="I47" s="210">
        <v>175</v>
      </c>
      <c r="J47" s="206" t="s">
        <v>82</v>
      </c>
      <c r="K47" s="206" t="s">
        <v>24</v>
      </c>
      <c r="L47" s="211">
        <v>151</v>
      </c>
      <c r="M47" s="212">
        <v>739</v>
      </c>
      <c r="N47" s="213">
        <v>815</v>
      </c>
      <c r="O47" s="214">
        <v>0</v>
      </c>
      <c r="P47" s="215">
        <v>139</v>
      </c>
      <c r="Q47" s="216">
        <v>246</v>
      </c>
      <c r="R47" s="217"/>
      <c r="S47" s="218"/>
      <c r="T47" s="219" t="s">
        <v>72</v>
      </c>
      <c r="U47" s="220" t="s">
        <v>72</v>
      </c>
      <c r="V47" s="221">
        <v>184.75</v>
      </c>
      <c r="W47"/>
      <c r="X47" s="10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132" customFormat="1" ht="20.25" customHeight="1">
      <c r="A48" s="222">
        <v>11</v>
      </c>
      <c r="B48" s="99">
        <v>19</v>
      </c>
      <c r="C48" s="223" t="s">
        <v>92</v>
      </c>
      <c r="D48" s="99" t="s">
        <v>14</v>
      </c>
      <c r="E48" s="30" t="s">
        <v>93</v>
      </c>
      <c r="F48" s="136">
        <v>182</v>
      </c>
      <c r="G48" s="224">
        <v>221</v>
      </c>
      <c r="H48" s="225">
        <v>129</v>
      </c>
      <c r="I48" s="137">
        <v>178</v>
      </c>
      <c r="J48" s="30" t="s">
        <v>82</v>
      </c>
      <c r="K48" s="30" t="s">
        <v>30</v>
      </c>
      <c r="L48" s="226">
        <v>139</v>
      </c>
      <c r="M48" s="138">
        <v>720</v>
      </c>
      <c r="N48" s="139">
        <v>796</v>
      </c>
      <c r="O48" s="140">
        <v>-19</v>
      </c>
      <c r="P48" s="141">
        <v>129</v>
      </c>
      <c r="Q48" s="142">
        <v>221</v>
      </c>
      <c r="R48" s="143"/>
      <c r="S48" s="144"/>
      <c r="T48" s="145" t="s">
        <v>72</v>
      </c>
      <c r="U48" s="227" t="s">
        <v>72</v>
      </c>
      <c r="V48" s="147">
        <v>180</v>
      </c>
      <c r="W48"/>
      <c r="X48" s="10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132" customFormat="1" ht="20.25" customHeight="1">
      <c r="A49" s="228">
        <v>12</v>
      </c>
      <c r="B49" s="28">
        <v>27</v>
      </c>
      <c r="C49" s="229" t="s">
        <v>94</v>
      </c>
      <c r="D49" s="49" t="s">
        <v>14</v>
      </c>
      <c r="E49" s="83" t="s">
        <v>89</v>
      </c>
      <c r="F49" s="153">
        <v>160</v>
      </c>
      <c r="G49" s="199">
        <v>155</v>
      </c>
      <c r="H49" s="155">
        <v>178</v>
      </c>
      <c r="I49" s="154">
        <v>181</v>
      </c>
      <c r="J49" s="83" t="s">
        <v>82</v>
      </c>
      <c r="K49" s="83" t="s">
        <v>18</v>
      </c>
      <c r="L49" s="230">
        <v>160</v>
      </c>
      <c r="M49" s="156">
        <v>679</v>
      </c>
      <c r="N49" s="157">
        <v>787</v>
      </c>
      <c r="O49" s="158">
        <v>-28</v>
      </c>
      <c r="P49" s="159">
        <v>155</v>
      </c>
      <c r="Q49" s="160">
        <v>181</v>
      </c>
      <c r="R49" s="161"/>
      <c r="S49" s="162" t="s">
        <v>95</v>
      </c>
      <c r="T49" s="145">
        <v>208</v>
      </c>
      <c r="U49" s="231" t="s">
        <v>72</v>
      </c>
      <c r="V49" s="164">
        <v>169.75</v>
      </c>
      <c r="W49"/>
      <c r="X49" s="10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132" customFormat="1" ht="20.25" customHeight="1">
      <c r="A50" s="228">
        <v>13</v>
      </c>
      <c r="B50" s="28">
        <v>20</v>
      </c>
      <c r="C50" s="229" t="s">
        <v>96</v>
      </c>
      <c r="D50" s="49" t="s">
        <v>14</v>
      </c>
      <c r="E50" s="83" t="s">
        <v>97</v>
      </c>
      <c r="F50" s="172">
        <v>128</v>
      </c>
      <c r="G50" s="155">
        <v>168</v>
      </c>
      <c r="H50" s="155">
        <v>188</v>
      </c>
      <c r="I50" s="155">
        <v>184</v>
      </c>
      <c r="J50" s="83" t="s">
        <v>98</v>
      </c>
      <c r="K50" s="83" t="s">
        <v>93</v>
      </c>
      <c r="L50" s="173">
        <v>162</v>
      </c>
      <c r="M50" s="156">
        <v>702</v>
      </c>
      <c r="N50" s="157">
        <v>782</v>
      </c>
      <c r="O50" s="158">
        <v>-33</v>
      </c>
      <c r="P50" s="159">
        <v>128</v>
      </c>
      <c r="Q50" s="160">
        <v>188</v>
      </c>
      <c r="R50" s="161"/>
      <c r="S50" s="162" t="s">
        <v>95</v>
      </c>
      <c r="T50" s="145">
        <v>204</v>
      </c>
      <c r="U50" s="231">
        <v>182</v>
      </c>
      <c r="V50" s="164">
        <v>175.5</v>
      </c>
      <c r="W50"/>
      <c r="X50" s="1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32" customFormat="1" ht="20.25" customHeight="1">
      <c r="A51" s="232">
        <v>14</v>
      </c>
      <c r="B51" s="28">
        <v>14</v>
      </c>
      <c r="C51" s="92" t="s">
        <v>26</v>
      </c>
      <c r="D51" s="49" t="s">
        <v>14</v>
      </c>
      <c r="E51" s="83" t="s">
        <v>47</v>
      </c>
      <c r="F51" s="153">
        <v>189</v>
      </c>
      <c r="G51" s="155">
        <v>185</v>
      </c>
      <c r="H51" s="155">
        <v>172</v>
      </c>
      <c r="I51" s="155">
        <v>178</v>
      </c>
      <c r="J51" s="83" t="s">
        <v>99</v>
      </c>
      <c r="K51" s="83" t="s">
        <v>21</v>
      </c>
      <c r="L51" s="173">
        <v>234</v>
      </c>
      <c r="M51" s="156">
        <v>724</v>
      </c>
      <c r="N51" s="157">
        <v>780</v>
      </c>
      <c r="O51" s="158">
        <v>-35</v>
      </c>
      <c r="P51" s="159">
        <v>172</v>
      </c>
      <c r="Q51" s="160">
        <v>189</v>
      </c>
      <c r="R51" s="161"/>
      <c r="S51" s="162"/>
      <c r="T51" s="145" t="s">
        <v>72</v>
      </c>
      <c r="U51" s="233">
        <v>248</v>
      </c>
      <c r="V51" s="164">
        <v>181</v>
      </c>
      <c r="W51"/>
      <c r="X51" s="10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32" customFormat="1" ht="20.25" customHeight="1">
      <c r="A52" s="228">
        <v>15</v>
      </c>
      <c r="B52" s="28">
        <v>21</v>
      </c>
      <c r="C52" s="229" t="s">
        <v>100</v>
      </c>
      <c r="D52" s="49" t="s">
        <v>14</v>
      </c>
      <c r="E52" s="83" t="s">
        <v>60</v>
      </c>
      <c r="F52" s="153">
        <v>172</v>
      </c>
      <c r="G52" s="155">
        <v>145</v>
      </c>
      <c r="H52" s="155">
        <v>201</v>
      </c>
      <c r="I52" s="155">
        <v>170</v>
      </c>
      <c r="J52" s="83" t="s">
        <v>99</v>
      </c>
      <c r="K52" s="83" t="s">
        <v>56</v>
      </c>
      <c r="L52" s="173">
        <v>181</v>
      </c>
      <c r="M52" s="156">
        <v>688</v>
      </c>
      <c r="N52" s="157">
        <v>772</v>
      </c>
      <c r="O52" s="158">
        <v>-43</v>
      </c>
      <c r="P52" s="159">
        <v>145</v>
      </c>
      <c r="Q52" s="160">
        <v>201</v>
      </c>
      <c r="R52" s="161"/>
      <c r="S52" s="162"/>
      <c r="T52" s="145" t="s">
        <v>72</v>
      </c>
      <c r="U52" s="231">
        <v>202</v>
      </c>
      <c r="V52" s="164">
        <v>172</v>
      </c>
      <c r="W52"/>
      <c r="X52" s="10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235" customFormat="1" ht="20.25" customHeight="1">
      <c r="A53" s="234">
        <v>16</v>
      </c>
      <c r="B53" s="28">
        <v>19</v>
      </c>
      <c r="C53" s="92" t="s">
        <v>37</v>
      </c>
      <c r="D53" s="39" t="s">
        <v>14</v>
      </c>
      <c r="E53" s="83" t="s">
        <v>30</v>
      </c>
      <c r="F53" s="153">
        <v>152</v>
      </c>
      <c r="G53" s="155">
        <v>169</v>
      </c>
      <c r="H53" s="155">
        <v>206</v>
      </c>
      <c r="I53" s="155">
        <v>168</v>
      </c>
      <c r="J53" s="83" t="s">
        <v>99</v>
      </c>
      <c r="K53" s="83" t="s">
        <v>91</v>
      </c>
      <c r="L53" s="173">
        <v>214</v>
      </c>
      <c r="M53" s="156">
        <v>695</v>
      </c>
      <c r="N53" s="157">
        <v>771</v>
      </c>
      <c r="O53" s="158">
        <v>-44</v>
      </c>
      <c r="P53" s="159">
        <v>152</v>
      </c>
      <c r="Q53" s="160">
        <v>206</v>
      </c>
      <c r="R53" s="161"/>
      <c r="S53" s="162" t="s">
        <v>95</v>
      </c>
      <c r="T53" s="145">
        <v>187</v>
      </c>
      <c r="U53" s="233">
        <v>233</v>
      </c>
      <c r="V53" s="164">
        <v>173.75</v>
      </c>
      <c r="W53"/>
      <c r="X53" s="10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235" customFormat="1" ht="20.25" customHeight="1">
      <c r="A54" s="234">
        <v>17</v>
      </c>
      <c r="B54" s="28">
        <v>17</v>
      </c>
      <c r="C54" s="92" t="s">
        <v>49</v>
      </c>
      <c r="D54" s="39" t="s">
        <v>14</v>
      </c>
      <c r="E54" s="83" t="s">
        <v>38</v>
      </c>
      <c r="F54" s="153">
        <v>165</v>
      </c>
      <c r="G54" s="155">
        <v>169</v>
      </c>
      <c r="H54" s="155">
        <v>170</v>
      </c>
      <c r="I54" s="155">
        <v>182</v>
      </c>
      <c r="J54" s="83" t="s">
        <v>99</v>
      </c>
      <c r="K54" s="83" t="s">
        <v>35</v>
      </c>
      <c r="L54" s="173">
        <v>188</v>
      </c>
      <c r="M54" s="156">
        <v>686</v>
      </c>
      <c r="N54" s="157">
        <v>754</v>
      </c>
      <c r="O54" s="158">
        <v>-61</v>
      </c>
      <c r="P54" s="159">
        <v>165</v>
      </c>
      <c r="Q54" s="160">
        <v>182</v>
      </c>
      <c r="R54" s="161"/>
      <c r="S54" s="162" t="s">
        <v>95</v>
      </c>
      <c r="T54" s="145">
        <v>199</v>
      </c>
      <c r="U54" s="233">
        <v>205</v>
      </c>
      <c r="V54" s="164">
        <v>171.5</v>
      </c>
      <c r="W54"/>
      <c r="X54" s="10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235" customFormat="1" ht="20.25" customHeight="1">
      <c r="A55" s="234">
        <v>18</v>
      </c>
      <c r="B55" s="28">
        <v>14</v>
      </c>
      <c r="C55" s="229" t="s">
        <v>101</v>
      </c>
      <c r="D55" s="49" t="s">
        <v>14</v>
      </c>
      <c r="E55" s="83" t="s">
        <v>21</v>
      </c>
      <c r="F55" s="153">
        <v>178</v>
      </c>
      <c r="G55" s="154">
        <v>169</v>
      </c>
      <c r="H55" s="155">
        <v>188</v>
      </c>
      <c r="I55" s="155">
        <v>162</v>
      </c>
      <c r="J55" s="83" t="s">
        <v>99</v>
      </c>
      <c r="K55" s="83" t="s">
        <v>53</v>
      </c>
      <c r="L55" s="173">
        <v>156</v>
      </c>
      <c r="M55" s="156">
        <v>697</v>
      </c>
      <c r="N55" s="157">
        <v>753</v>
      </c>
      <c r="O55" s="158">
        <v>-62</v>
      </c>
      <c r="P55" s="159">
        <v>162</v>
      </c>
      <c r="Q55" s="160">
        <v>188</v>
      </c>
      <c r="R55" s="161"/>
      <c r="S55" s="162"/>
      <c r="T55" s="145" t="s">
        <v>72</v>
      </c>
      <c r="U55" s="231">
        <v>8</v>
      </c>
      <c r="V55" s="164">
        <v>174.25</v>
      </c>
      <c r="W55"/>
      <c r="X55" s="10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235" customFormat="1" ht="20.25" customHeight="1">
      <c r="A56" s="234">
        <v>19</v>
      </c>
      <c r="B56" s="28">
        <v>17</v>
      </c>
      <c r="C56" s="110" t="s">
        <v>59</v>
      </c>
      <c r="D56" s="39" t="s">
        <v>14</v>
      </c>
      <c r="E56" s="83" t="s">
        <v>102</v>
      </c>
      <c r="F56" s="153">
        <v>160</v>
      </c>
      <c r="G56" s="155">
        <v>153</v>
      </c>
      <c r="H56" s="155">
        <v>169</v>
      </c>
      <c r="I56" s="155">
        <v>192</v>
      </c>
      <c r="J56" s="83"/>
      <c r="K56" s="83"/>
      <c r="L56" s="173"/>
      <c r="M56" s="156">
        <v>674</v>
      </c>
      <c r="N56" s="157">
        <v>742</v>
      </c>
      <c r="O56" s="158">
        <v>-73</v>
      </c>
      <c r="P56" s="159">
        <v>153</v>
      </c>
      <c r="Q56" s="160">
        <v>192</v>
      </c>
      <c r="R56" s="161"/>
      <c r="S56" s="162" t="s">
        <v>95</v>
      </c>
      <c r="T56" s="236">
        <v>209</v>
      </c>
      <c r="U56" s="231" t="s">
        <v>72</v>
      </c>
      <c r="V56" s="164">
        <v>168.5</v>
      </c>
      <c r="W56"/>
      <c r="X56" s="10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235" customFormat="1" ht="20.25" customHeight="1">
      <c r="A57" s="234">
        <v>20</v>
      </c>
      <c r="B57" s="333"/>
      <c r="C57" s="229" t="s">
        <v>85</v>
      </c>
      <c r="D57" s="39" t="s">
        <v>14</v>
      </c>
      <c r="E57" s="83" t="s">
        <v>15</v>
      </c>
      <c r="F57" s="237">
        <v>180</v>
      </c>
      <c r="G57" s="238">
        <v>150</v>
      </c>
      <c r="H57" s="238">
        <v>151</v>
      </c>
      <c r="I57" s="238">
        <v>161</v>
      </c>
      <c r="J57" s="83"/>
      <c r="K57" s="83"/>
      <c r="L57" s="173"/>
      <c r="M57" s="156">
        <v>642</v>
      </c>
      <c r="N57" s="157">
        <v>740</v>
      </c>
      <c r="O57" s="158">
        <v>-75</v>
      </c>
      <c r="P57" s="159">
        <v>150</v>
      </c>
      <c r="Q57" s="160">
        <v>180</v>
      </c>
      <c r="R57" s="161"/>
      <c r="S57" s="162"/>
      <c r="T57" s="145" t="s">
        <v>72</v>
      </c>
      <c r="U57" s="231" t="s">
        <v>72</v>
      </c>
      <c r="V57" s="164">
        <v>160.5</v>
      </c>
      <c r="W57"/>
      <c r="X57" s="10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235" customFormat="1" ht="20.25" customHeight="1">
      <c r="A58" s="234">
        <v>21</v>
      </c>
      <c r="B58" s="28">
        <v>15</v>
      </c>
      <c r="C58" s="229" t="s">
        <v>103</v>
      </c>
      <c r="D58" s="39" t="s">
        <v>14</v>
      </c>
      <c r="E58" s="83" t="s">
        <v>104</v>
      </c>
      <c r="F58" s="153">
        <v>190</v>
      </c>
      <c r="G58" s="155">
        <v>140</v>
      </c>
      <c r="H58" s="155">
        <v>158</v>
      </c>
      <c r="I58" s="155">
        <v>183</v>
      </c>
      <c r="J58" s="83"/>
      <c r="K58" s="83"/>
      <c r="L58" s="173"/>
      <c r="M58" s="156">
        <v>671</v>
      </c>
      <c r="N58" s="157">
        <v>731</v>
      </c>
      <c r="O58" s="158">
        <v>-84</v>
      </c>
      <c r="P58" s="159">
        <v>140</v>
      </c>
      <c r="Q58" s="160">
        <v>190</v>
      </c>
      <c r="R58" s="161"/>
      <c r="S58" s="162"/>
      <c r="T58" s="145" t="s">
        <v>72</v>
      </c>
      <c r="U58" s="231" t="s">
        <v>72</v>
      </c>
      <c r="V58" s="164">
        <v>167.75</v>
      </c>
      <c r="W58"/>
      <c r="X58" s="10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235" customFormat="1" ht="20.25" customHeight="1">
      <c r="A59" s="234">
        <v>22</v>
      </c>
      <c r="B59" s="28">
        <v>11</v>
      </c>
      <c r="C59" s="229" t="s">
        <v>105</v>
      </c>
      <c r="D59" s="39" t="s">
        <v>14</v>
      </c>
      <c r="E59" s="83" t="s">
        <v>18</v>
      </c>
      <c r="F59" s="153">
        <v>156</v>
      </c>
      <c r="G59" s="155">
        <v>174</v>
      </c>
      <c r="H59" s="155">
        <v>154</v>
      </c>
      <c r="I59" s="155">
        <v>198</v>
      </c>
      <c r="J59" s="83" t="s">
        <v>99</v>
      </c>
      <c r="K59" s="83" t="s">
        <v>60</v>
      </c>
      <c r="L59" s="173">
        <v>182</v>
      </c>
      <c r="M59" s="156">
        <v>682</v>
      </c>
      <c r="N59" s="157">
        <v>726</v>
      </c>
      <c r="O59" s="158">
        <v>-89</v>
      </c>
      <c r="P59" s="159">
        <v>154</v>
      </c>
      <c r="Q59" s="160">
        <v>198</v>
      </c>
      <c r="R59" s="161"/>
      <c r="S59" s="162"/>
      <c r="T59" s="145" t="s">
        <v>72</v>
      </c>
      <c r="U59" s="231">
        <v>193</v>
      </c>
      <c r="V59" s="164">
        <v>170.5</v>
      </c>
      <c r="W59"/>
      <c r="X59" s="10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235" customFormat="1" ht="18">
      <c r="A60" s="234">
        <v>23</v>
      </c>
      <c r="B60" s="28">
        <v>22</v>
      </c>
      <c r="C60" s="229" t="s">
        <v>106</v>
      </c>
      <c r="D60" s="28" t="s">
        <v>14</v>
      </c>
      <c r="E60" s="83" t="s">
        <v>48</v>
      </c>
      <c r="F60" s="153">
        <v>177</v>
      </c>
      <c r="G60" s="155">
        <v>144</v>
      </c>
      <c r="H60" s="155">
        <v>163</v>
      </c>
      <c r="I60" s="155">
        <v>153</v>
      </c>
      <c r="J60" s="83"/>
      <c r="K60" s="83"/>
      <c r="L60" s="173"/>
      <c r="M60" s="156">
        <v>637</v>
      </c>
      <c r="N60" s="157">
        <v>725</v>
      </c>
      <c r="O60" s="158">
        <v>-90</v>
      </c>
      <c r="P60" s="159">
        <v>144</v>
      </c>
      <c r="Q60" s="160">
        <v>177</v>
      </c>
      <c r="R60" s="161"/>
      <c r="S60" s="162"/>
      <c r="T60" s="145" t="s">
        <v>72</v>
      </c>
      <c r="U60" s="231" t="s">
        <v>72</v>
      </c>
      <c r="V60" s="164">
        <v>159.25</v>
      </c>
      <c r="W60"/>
      <c r="X60" s="1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235" customFormat="1" ht="20.25" customHeight="1">
      <c r="A61" s="234">
        <v>24</v>
      </c>
      <c r="B61" s="28">
        <v>23</v>
      </c>
      <c r="C61" s="229" t="s">
        <v>107</v>
      </c>
      <c r="D61" s="39" t="s">
        <v>14</v>
      </c>
      <c r="E61" s="83" t="s">
        <v>108</v>
      </c>
      <c r="F61" s="153">
        <v>159</v>
      </c>
      <c r="G61" s="155">
        <v>157</v>
      </c>
      <c r="H61" s="155">
        <v>168</v>
      </c>
      <c r="I61" s="155">
        <v>149</v>
      </c>
      <c r="J61" s="83" t="s">
        <v>99</v>
      </c>
      <c r="K61" s="83" t="s">
        <v>47</v>
      </c>
      <c r="L61" s="173">
        <v>141</v>
      </c>
      <c r="M61" s="156">
        <v>633</v>
      </c>
      <c r="N61" s="157">
        <v>725</v>
      </c>
      <c r="O61" s="158">
        <v>-90</v>
      </c>
      <c r="P61" s="159">
        <v>149</v>
      </c>
      <c r="Q61" s="160">
        <v>168</v>
      </c>
      <c r="R61" s="161"/>
      <c r="S61" s="162"/>
      <c r="T61" s="145" t="s">
        <v>72</v>
      </c>
      <c r="U61" s="231">
        <v>164</v>
      </c>
      <c r="V61" s="164">
        <v>158.25</v>
      </c>
      <c r="W61"/>
      <c r="X61" s="10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235" customFormat="1" ht="20.25" customHeight="1">
      <c r="A62" s="234">
        <v>25</v>
      </c>
      <c r="B62" s="28">
        <v>15</v>
      </c>
      <c r="C62" s="92" t="s">
        <v>55</v>
      </c>
      <c r="D62" s="49" t="s">
        <v>14</v>
      </c>
      <c r="E62" s="83" t="s">
        <v>27</v>
      </c>
      <c r="F62" s="153">
        <v>147</v>
      </c>
      <c r="G62" s="155">
        <v>114</v>
      </c>
      <c r="H62" s="155">
        <v>247</v>
      </c>
      <c r="I62" s="155">
        <v>146</v>
      </c>
      <c r="J62" s="83" t="s">
        <v>99</v>
      </c>
      <c r="K62" s="83" t="s">
        <v>44</v>
      </c>
      <c r="L62" s="173">
        <v>226</v>
      </c>
      <c r="M62" s="156">
        <v>654</v>
      </c>
      <c r="N62" s="157">
        <v>714</v>
      </c>
      <c r="O62" s="158">
        <v>-101</v>
      </c>
      <c r="P62" s="159">
        <v>114</v>
      </c>
      <c r="Q62" s="160">
        <v>247</v>
      </c>
      <c r="R62" s="161"/>
      <c r="S62" s="162"/>
      <c r="T62" s="145" t="s">
        <v>72</v>
      </c>
      <c r="U62" s="233">
        <v>241</v>
      </c>
      <c r="V62" s="164">
        <v>163.5</v>
      </c>
      <c r="W62"/>
      <c r="X62" s="10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235" customFormat="1" ht="18">
      <c r="A63" s="234">
        <v>26</v>
      </c>
      <c r="B63" s="28">
        <v>20</v>
      </c>
      <c r="C63" s="109" t="s">
        <v>57</v>
      </c>
      <c r="D63" s="39" t="s">
        <v>34</v>
      </c>
      <c r="E63" s="83" t="s">
        <v>46</v>
      </c>
      <c r="F63" s="153">
        <v>120</v>
      </c>
      <c r="G63" s="155">
        <v>190</v>
      </c>
      <c r="H63" s="155">
        <v>158</v>
      </c>
      <c r="I63" s="155">
        <v>147</v>
      </c>
      <c r="J63" s="83" t="s">
        <v>99</v>
      </c>
      <c r="K63" s="83" t="s">
        <v>46</v>
      </c>
      <c r="L63" s="173">
        <v>156</v>
      </c>
      <c r="M63" s="156">
        <v>615</v>
      </c>
      <c r="N63" s="157">
        <v>695</v>
      </c>
      <c r="O63" s="158">
        <v>-120</v>
      </c>
      <c r="P63" s="159">
        <v>120</v>
      </c>
      <c r="Q63" s="160">
        <v>190</v>
      </c>
      <c r="R63" s="161"/>
      <c r="S63" s="162"/>
      <c r="T63" s="145" t="s">
        <v>72</v>
      </c>
      <c r="U63" s="231">
        <v>176</v>
      </c>
      <c r="V63" s="164">
        <v>153.75</v>
      </c>
      <c r="W63"/>
      <c r="X63" s="10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235" customFormat="1" ht="18">
      <c r="A64" s="234">
        <v>27</v>
      </c>
      <c r="B64" s="28">
        <v>21</v>
      </c>
      <c r="C64" s="229" t="s">
        <v>109</v>
      </c>
      <c r="D64" s="39" t="s">
        <v>34</v>
      </c>
      <c r="E64" s="83" t="s">
        <v>44</v>
      </c>
      <c r="F64" s="153">
        <v>136</v>
      </c>
      <c r="G64" s="155">
        <v>153</v>
      </c>
      <c r="H64" s="155">
        <v>157</v>
      </c>
      <c r="I64" s="155">
        <v>157</v>
      </c>
      <c r="J64" s="83"/>
      <c r="K64" s="83"/>
      <c r="L64" s="173"/>
      <c r="M64" s="156">
        <v>603</v>
      </c>
      <c r="N64" s="157">
        <v>687</v>
      </c>
      <c r="O64" s="158">
        <v>-128</v>
      </c>
      <c r="P64" s="159">
        <v>136</v>
      </c>
      <c r="Q64" s="160">
        <v>157</v>
      </c>
      <c r="R64" s="161"/>
      <c r="S64" s="162"/>
      <c r="T64" s="145" t="s">
        <v>72</v>
      </c>
      <c r="U64" s="231" t="s">
        <v>72</v>
      </c>
      <c r="V64" s="164">
        <v>150.75</v>
      </c>
      <c r="W64"/>
      <c r="X64" s="10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235" customFormat="1" ht="18">
      <c r="A65" s="234">
        <v>28</v>
      </c>
      <c r="B65" s="28">
        <v>32</v>
      </c>
      <c r="C65" s="229" t="s">
        <v>110</v>
      </c>
      <c r="D65" s="39" t="s">
        <v>14</v>
      </c>
      <c r="E65" s="83" t="s">
        <v>56</v>
      </c>
      <c r="F65" s="153">
        <v>144</v>
      </c>
      <c r="G65" s="155">
        <v>113</v>
      </c>
      <c r="H65" s="155">
        <v>153</v>
      </c>
      <c r="I65" s="155">
        <v>145</v>
      </c>
      <c r="J65" s="83" t="s">
        <v>99</v>
      </c>
      <c r="K65" s="83" t="s">
        <v>58</v>
      </c>
      <c r="L65" s="173">
        <v>171</v>
      </c>
      <c r="M65" s="156">
        <v>555</v>
      </c>
      <c r="N65" s="157">
        <v>683</v>
      </c>
      <c r="O65" s="158">
        <v>-132</v>
      </c>
      <c r="P65" s="159">
        <v>113</v>
      </c>
      <c r="Q65" s="160">
        <v>153</v>
      </c>
      <c r="R65" s="161"/>
      <c r="S65" s="162" t="s">
        <v>95</v>
      </c>
      <c r="T65" s="145">
        <v>177</v>
      </c>
      <c r="U65" s="231">
        <v>203</v>
      </c>
      <c r="V65" s="164">
        <v>138.75</v>
      </c>
      <c r="W65"/>
      <c r="X65" s="10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235" customFormat="1" ht="18">
      <c r="A66" s="234">
        <v>29</v>
      </c>
      <c r="B66" s="28">
        <v>23</v>
      </c>
      <c r="C66" s="229" t="s">
        <v>111</v>
      </c>
      <c r="D66" s="39" t="s">
        <v>14</v>
      </c>
      <c r="E66" s="83" t="s">
        <v>58</v>
      </c>
      <c r="F66" s="153">
        <v>133</v>
      </c>
      <c r="G66" s="155">
        <v>164</v>
      </c>
      <c r="H66" s="155">
        <v>131</v>
      </c>
      <c r="I66" s="155">
        <v>159</v>
      </c>
      <c r="J66" s="83"/>
      <c r="K66" s="83"/>
      <c r="L66" s="173"/>
      <c r="M66" s="156">
        <v>587</v>
      </c>
      <c r="N66" s="157">
        <v>679</v>
      </c>
      <c r="O66" s="158">
        <v>-136</v>
      </c>
      <c r="P66" s="159">
        <v>131</v>
      </c>
      <c r="Q66" s="160">
        <v>164</v>
      </c>
      <c r="R66" s="161"/>
      <c r="S66" s="162"/>
      <c r="T66" s="145" t="s">
        <v>72</v>
      </c>
      <c r="U66" s="231" t="s">
        <v>72</v>
      </c>
      <c r="V66" s="164">
        <v>146.75</v>
      </c>
      <c r="W66"/>
      <c r="X66" s="10"/>
      <c r="Y66"/>
      <c r="Z66"/>
      <c r="AA66"/>
      <c r="AB66"/>
      <c r="AC66"/>
      <c r="AD66"/>
      <c r="AE66"/>
      <c r="AF66"/>
      <c r="AG66"/>
      <c r="AH66"/>
      <c r="AI66"/>
      <c r="AJ66"/>
      <c r="AK66"/>
    </row>
  </sheetData>
  <sheetProtection password="CF7A" sheet="1" objects="1" scenarios="1" selectLockedCells="1" selectUnlockedCells="1"/>
  <dataValidations count="1">
    <dataValidation showInputMessage="1" showErrorMessage="1" sqref="C38:C6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9" r:id="rId2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zoomScale="85" zoomScaleNormal="85" workbookViewId="0" topLeftCell="A1">
      <selection activeCell="R14" sqref="R14"/>
    </sheetView>
  </sheetViews>
  <sheetFormatPr defaultColWidth="9.140625" defaultRowHeight="12.75"/>
  <cols>
    <col min="1" max="1" width="4.00390625" style="292" customWidth="1"/>
    <col min="2" max="2" width="6.140625" style="292" customWidth="1"/>
    <col min="3" max="3" width="22.28125" style="276" customWidth="1"/>
    <col min="4" max="4" width="8.421875" style="293" bestFit="1" customWidth="1"/>
    <col min="5" max="5" width="7.7109375" style="293" customWidth="1"/>
    <col min="6" max="6" width="2.00390625" style="276" customWidth="1"/>
    <col min="7" max="7" width="4.7109375" style="292" bestFit="1" customWidth="1"/>
    <col min="8" max="8" width="7.140625" style="292" bestFit="1" customWidth="1"/>
    <col min="9" max="9" width="27.00390625" style="276" customWidth="1"/>
    <col min="10" max="10" width="9.8515625" style="293" customWidth="1"/>
    <col min="11" max="11" width="7.7109375" style="293" customWidth="1"/>
    <col min="12" max="22" width="6.7109375" style="276" customWidth="1"/>
    <col min="23" max="57" width="5.7109375" style="279" customWidth="1"/>
    <col min="58" max="65" width="5.7109375" style="280" customWidth="1"/>
    <col min="66" max="16384" width="9.140625" style="235" customWidth="1"/>
  </cols>
  <sheetData>
    <row r="1" spans="1:70" ht="26.25" customHeight="1">
      <c r="A1" s="239" t="s">
        <v>112</v>
      </c>
      <c r="B1" s="239"/>
      <c r="C1" s="240"/>
      <c r="D1" s="240"/>
      <c r="E1" s="240"/>
      <c r="F1" s="241"/>
      <c r="G1" s="239"/>
      <c r="H1" s="239"/>
      <c r="I1" s="242"/>
      <c r="J1" s="240"/>
      <c r="K1" s="240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4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7"/>
      <c r="AY1" s="244"/>
      <c r="AZ1" s="244"/>
      <c r="BA1" s="244"/>
      <c r="BB1" s="244"/>
      <c r="BC1" s="244"/>
      <c r="BD1" s="244"/>
      <c r="BE1" s="244"/>
      <c r="BF1" s="248"/>
      <c r="BG1" s="248"/>
      <c r="BH1" s="248"/>
      <c r="BI1" s="248"/>
      <c r="BJ1" s="248"/>
      <c r="BK1" s="248"/>
      <c r="BL1" s="248"/>
      <c r="BM1" s="248"/>
      <c r="BN1" s="249"/>
      <c r="BO1" s="249"/>
      <c r="BP1" s="249"/>
      <c r="BQ1" s="249"/>
      <c r="BR1" s="249"/>
    </row>
    <row r="2" spans="1:77" s="260" customFormat="1" ht="19.5" customHeight="1" thickBot="1">
      <c r="A2" s="239"/>
      <c r="B2" s="239"/>
      <c r="C2" s="250" t="s">
        <v>113</v>
      </c>
      <c r="D2" s="251"/>
      <c r="E2" s="251"/>
      <c r="F2" s="252"/>
      <c r="G2" s="253"/>
      <c r="H2" s="253"/>
      <c r="I2" s="334" t="s">
        <v>114</v>
      </c>
      <c r="J2" s="251"/>
      <c r="K2" s="251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0" customFormat="1" ht="45.75" customHeight="1" thickBot="1">
      <c r="A3" s="261" t="s">
        <v>115</v>
      </c>
      <c r="B3" s="262" t="s">
        <v>3</v>
      </c>
      <c r="C3" s="263" t="s">
        <v>4</v>
      </c>
      <c r="D3" s="264" t="s">
        <v>116</v>
      </c>
      <c r="E3" s="264" t="s">
        <v>10</v>
      </c>
      <c r="F3" s="265"/>
      <c r="G3" s="261" t="s">
        <v>115</v>
      </c>
      <c r="H3" s="262" t="s">
        <v>3</v>
      </c>
      <c r="I3" s="263" t="s">
        <v>4</v>
      </c>
      <c r="J3" s="264" t="s">
        <v>116</v>
      </c>
      <c r="K3" s="264" t="s">
        <v>10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>
        <v>0</v>
      </c>
      <c r="C4" s="273" t="s">
        <v>17</v>
      </c>
      <c r="D4" s="274">
        <v>49</v>
      </c>
      <c r="E4" s="275">
        <f aca="true" t="shared" si="0" ref="E4:E35">IF(D4&lt;&gt;"",D4-$D$4,"")</f>
        <v>0</v>
      </c>
      <c r="G4" s="271">
        <v>1</v>
      </c>
      <c r="H4" s="272">
        <v>0</v>
      </c>
      <c r="I4" s="277" t="s">
        <v>17</v>
      </c>
      <c r="J4" s="274">
        <v>49</v>
      </c>
      <c r="K4" s="278">
        <f aca="true" t="shared" si="1" ref="K4:K35">J4-$J$35</f>
        <v>49</v>
      </c>
    </row>
    <row r="5" spans="1:11" ht="15">
      <c r="A5" s="281">
        <v>2</v>
      </c>
      <c r="B5" s="282">
        <v>9</v>
      </c>
      <c r="C5" s="283" t="s">
        <v>13</v>
      </c>
      <c r="D5" s="284">
        <v>43</v>
      </c>
      <c r="E5" s="285">
        <f t="shared" si="0"/>
        <v>-6</v>
      </c>
      <c r="G5" s="281">
        <v>2</v>
      </c>
      <c r="H5" s="282">
        <v>9</v>
      </c>
      <c r="I5" s="286" t="s">
        <v>13</v>
      </c>
      <c r="J5" s="284">
        <v>43</v>
      </c>
      <c r="K5" s="287">
        <f t="shared" si="1"/>
        <v>43</v>
      </c>
    </row>
    <row r="6" spans="1:11" ht="15">
      <c r="A6" s="281">
        <v>3</v>
      </c>
      <c r="B6" s="282">
        <v>10</v>
      </c>
      <c r="C6" s="283" t="s">
        <v>20</v>
      </c>
      <c r="D6" s="284">
        <v>41</v>
      </c>
      <c r="E6" s="285">
        <f t="shared" si="0"/>
        <v>-8</v>
      </c>
      <c r="G6" s="281">
        <v>3</v>
      </c>
      <c r="H6" s="282">
        <v>10</v>
      </c>
      <c r="I6" s="286" t="s">
        <v>20</v>
      </c>
      <c r="J6" s="284">
        <v>41</v>
      </c>
      <c r="K6" s="287">
        <f t="shared" si="1"/>
        <v>41</v>
      </c>
    </row>
    <row r="7" spans="1:11" ht="15">
      <c r="A7" s="288">
        <v>4</v>
      </c>
      <c r="B7" s="282">
        <v>11</v>
      </c>
      <c r="C7" s="289" t="s">
        <v>23</v>
      </c>
      <c r="D7" s="290">
        <v>41</v>
      </c>
      <c r="E7" s="285">
        <f t="shared" si="0"/>
        <v>-8</v>
      </c>
      <c r="G7" s="281">
        <v>4</v>
      </c>
      <c r="H7" s="282">
        <v>11</v>
      </c>
      <c r="I7" s="286" t="s">
        <v>23</v>
      </c>
      <c r="J7" s="284">
        <v>41</v>
      </c>
      <c r="K7" s="287">
        <f t="shared" si="1"/>
        <v>41</v>
      </c>
    </row>
    <row r="8" spans="1:11" ht="15">
      <c r="A8" s="288">
        <v>5</v>
      </c>
      <c r="B8" s="282">
        <v>18</v>
      </c>
      <c r="C8" s="289" t="s">
        <v>29</v>
      </c>
      <c r="D8" s="290">
        <v>33</v>
      </c>
      <c r="E8" s="285">
        <f t="shared" si="0"/>
        <v>-16</v>
      </c>
      <c r="G8" s="281">
        <v>5</v>
      </c>
      <c r="H8" s="282">
        <v>18</v>
      </c>
      <c r="I8" s="286" t="s">
        <v>29</v>
      </c>
      <c r="J8" s="284">
        <v>33</v>
      </c>
      <c r="K8" s="287">
        <f t="shared" si="1"/>
        <v>33</v>
      </c>
    </row>
    <row r="9" spans="1:11" ht="15">
      <c r="A9" s="288">
        <v>6</v>
      </c>
      <c r="B9" s="282">
        <v>29</v>
      </c>
      <c r="C9" s="289" t="s">
        <v>51</v>
      </c>
      <c r="D9" s="290">
        <v>32</v>
      </c>
      <c r="E9" s="285">
        <f t="shared" si="0"/>
        <v>-17</v>
      </c>
      <c r="G9" s="281">
        <v>6</v>
      </c>
      <c r="H9" s="282">
        <v>29</v>
      </c>
      <c r="I9" s="286" t="s">
        <v>51</v>
      </c>
      <c r="J9" s="284">
        <v>32</v>
      </c>
      <c r="K9" s="287">
        <f t="shared" si="1"/>
        <v>32</v>
      </c>
    </row>
    <row r="10" spans="1:11" ht="15">
      <c r="A10" s="288">
        <v>7</v>
      </c>
      <c r="B10" s="282">
        <v>0</v>
      </c>
      <c r="C10" s="289" t="s">
        <v>50</v>
      </c>
      <c r="D10" s="290">
        <v>31</v>
      </c>
      <c r="E10" s="285">
        <f t="shared" si="0"/>
        <v>-18</v>
      </c>
      <c r="G10" s="281">
        <v>7</v>
      </c>
      <c r="H10" s="282">
        <v>0</v>
      </c>
      <c r="I10" s="286" t="s">
        <v>50</v>
      </c>
      <c r="J10" s="284">
        <v>31</v>
      </c>
      <c r="K10" s="287">
        <f t="shared" si="1"/>
        <v>31</v>
      </c>
    </row>
    <row r="11" spans="1:11" ht="15">
      <c r="A11" s="288">
        <v>8</v>
      </c>
      <c r="B11" s="282">
        <v>9</v>
      </c>
      <c r="C11" s="289" t="s">
        <v>54</v>
      </c>
      <c r="D11" s="290">
        <v>31</v>
      </c>
      <c r="E11" s="285">
        <f t="shared" si="0"/>
        <v>-18</v>
      </c>
      <c r="G11" s="281">
        <v>8</v>
      </c>
      <c r="H11" s="282">
        <v>9</v>
      </c>
      <c r="I11" s="286" t="s">
        <v>54</v>
      </c>
      <c r="J11" s="284">
        <v>31</v>
      </c>
      <c r="K11" s="287">
        <f t="shared" si="1"/>
        <v>31</v>
      </c>
    </row>
    <row r="12" spans="1:11" ht="15">
      <c r="A12" s="288">
        <v>9</v>
      </c>
      <c r="B12" s="282">
        <v>14</v>
      </c>
      <c r="C12" s="289" t="s">
        <v>26</v>
      </c>
      <c r="D12" s="290">
        <v>31</v>
      </c>
      <c r="E12" s="285">
        <f t="shared" si="0"/>
        <v>-18</v>
      </c>
      <c r="G12" s="291">
        <v>9</v>
      </c>
      <c r="H12" s="282">
        <v>14</v>
      </c>
      <c r="I12" s="286" t="s">
        <v>26</v>
      </c>
      <c r="J12" s="284">
        <v>31</v>
      </c>
      <c r="K12" s="287">
        <f t="shared" si="1"/>
        <v>31</v>
      </c>
    </row>
    <row r="13" spans="1:11" ht="15">
      <c r="A13" s="288">
        <v>10</v>
      </c>
      <c r="B13" s="282">
        <v>18</v>
      </c>
      <c r="C13" s="289" t="s">
        <v>33</v>
      </c>
      <c r="D13" s="290">
        <v>30</v>
      </c>
      <c r="E13" s="285">
        <f t="shared" si="0"/>
        <v>-19</v>
      </c>
      <c r="G13" s="291">
        <v>10</v>
      </c>
      <c r="H13" s="282">
        <v>18</v>
      </c>
      <c r="I13" s="286" t="s">
        <v>33</v>
      </c>
      <c r="J13" s="284">
        <v>30</v>
      </c>
      <c r="K13" s="287">
        <f t="shared" si="1"/>
        <v>30</v>
      </c>
    </row>
    <row r="14" spans="1:11" ht="15">
      <c r="A14" s="288">
        <v>11</v>
      </c>
      <c r="B14" s="282">
        <v>19</v>
      </c>
      <c r="C14" s="289" t="s">
        <v>52</v>
      </c>
      <c r="D14" s="290">
        <v>27</v>
      </c>
      <c r="E14" s="285">
        <f t="shared" si="0"/>
        <v>-22</v>
      </c>
      <c r="G14" s="291">
        <v>11</v>
      </c>
      <c r="H14" s="282">
        <v>19</v>
      </c>
      <c r="I14" s="286" t="s">
        <v>52</v>
      </c>
      <c r="J14" s="284">
        <v>27</v>
      </c>
      <c r="K14" s="287">
        <f t="shared" si="1"/>
        <v>27</v>
      </c>
    </row>
    <row r="15" spans="1:11" ht="15">
      <c r="A15" s="288">
        <v>12</v>
      </c>
      <c r="B15" s="282">
        <v>20</v>
      </c>
      <c r="C15" s="289" t="s">
        <v>37</v>
      </c>
      <c r="D15" s="290">
        <v>24</v>
      </c>
      <c r="E15" s="285">
        <f t="shared" si="0"/>
        <v>-25</v>
      </c>
      <c r="G15" s="291">
        <v>12</v>
      </c>
      <c r="H15" s="282">
        <v>20</v>
      </c>
      <c r="I15" s="286" t="s">
        <v>37</v>
      </c>
      <c r="J15" s="284">
        <v>24</v>
      </c>
      <c r="K15" s="287">
        <f t="shared" si="1"/>
        <v>24</v>
      </c>
    </row>
    <row r="16" spans="1:11" ht="15">
      <c r="A16" s="288">
        <v>13</v>
      </c>
      <c r="B16" s="282">
        <v>18</v>
      </c>
      <c r="C16" s="289" t="s">
        <v>49</v>
      </c>
      <c r="D16" s="290">
        <v>23</v>
      </c>
      <c r="E16" s="285">
        <f t="shared" si="0"/>
        <v>-26</v>
      </c>
      <c r="G16" s="291">
        <v>13</v>
      </c>
      <c r="H16" s="282">
        <v>18</v>
      </c>
      <c r="I16" s="286" t="s">
        <v>49</v>
      </c>
      <c r="J16" s="284">
        <v>23</v>
      </c>
      <c r="K16" s="287">
        <f t="shared" si="1"/>
        <v>23</v>
      </c>
    </row>
    <row r="17" spans="1:11" ht="15">
      <c r="A17" s="288">
        <v>14</v>
      </c>
      <c r="B17" s="282">
        <v>20</v>
      </c>
      <c r="C17" s="289" t="s">
        <v>92</v>
      </c>
      <c r="D17" s="290">
        <v>19</v>
      </c>
      <c r="E17" s="285">
        <f t="shared" si="0"/>
        <v>-30</v>
      </c>
      <c r="G17" s="291">
        <v>14</v>
      </c>
      <c r="H17" s="282">
        <v>20</v>
      </c>
      <c r="I17" s="286" t="s">
        <v>92</v>
      </c>
      <c r="J17" s="284">
        <v>19</v>
      </c>
      <c r="K17" s="287">
        <f t="shared" si="1"/>
        <v>19</v>
      </c>
    </row>
    <row r="18" spans="1:11" ht="15">
      <c r="A18" s="288">
        <v>15</v>
      </c>
      <c r="B18" s="282">
        <v>27</v>
      </c>
      <c r="C18" s="289" t="s">
        <v>94</v>
      </c>
      <c r="D18" s="290">
        <v>18</v>
      </c>
      <c r="E18" s="285">
        <f t="shared" si="0"/>
        <v>-31</v>
      </c>
      <c r="G18" s="291">
        <v>15</v>
      </c>
      <c r="H18" s="282">
        <v>27</v>
      </c>
      <c r="I18" s="286" t="s">
        <v>94</v>
      </c>
      <c r="J18" s="284">
        <v>18</v>
      </c>
      <c r="K18" s="287">
        <f t="shared" si="1"/>
        <v>18</v>
      </c>
    </row>
    <row r="19" spans="1:11" ht="15">
      <c r="A19" s="288">
        <v>16</v>
      </c>
      <c r="B19" s="282">
        <v>21</v>
      </c>
      <c r="C19" s="289" t="s">
        <v>96</v>
      </c>
      <c r="D19" s="290">
        <v>17</v>
      </c>
      <c r="E19" s="285">
        <f t="shared" si="0"/>
        <v>-32</v>
      </c>
      <c r="G19" s="291">
        <v>16</v>
      </c>
      <c r="H19" s="282">
        <v>21</v>
      </c>
      <c r="I19" s="286" t="s">
        <v>96</v>
      </c>
      <c r="J19" s="284">
        <v>17</v>
      </c>
      <c r="K19" s="287">
        <f t="shared" si="1"/>
        <v>17</v>
      </c>
    </row>
    <row r="20" spans="1:11" ht="15">
      <c r="A20" s="288">
        <v>17</v>
      </c>
      <c r="B20" s="282">
        <v>19</v>
      </c>
      <c r="C20" s="289" t="s">
        <v>100</v>
      </c>
      <c r="D20" s="290">
        <v>15</v>
      </c>
      <c r="E20" s="285">
        <f t="shared" si="0"/>
        <v>-34</v>
      </c>
      <c r="G20" s="291">
        <v>17</v>
      </c>
      <c r="H20" s="282">
        <v>19</v>
      </c>
      <c r="I20" s="286" t="s">
        <v>100</v>
      </c>
      <c r="J20" s="284">
        <v>15</v>
      </c>
      <c r="K20" s="287">
        <f t="shared" si="1"/>
        <v>15</v>
      </c>
    </row>
    <row r="21" spans="1:11" ht="15">
      <c r="A21" s="288">
        <v>18</v>
      </c>
      <c r="B21" s="282">
        <v>15</v>
      </c>
      <c r="C21" s="289" t="s">
        <v>101</v>
      </c>
      <c r="D21" s="290">
        <v>12</v>
      </c>
      <c r="E21" s="285">
        <f t="shared" si="0"/>
        <v>-37</v>
      </c>
      <c r="G21" s="291">
        <v>18</v>
      </c>
      <c r="H21" s="282">
        <v>15</v>
      </c>
      <c r="I21" s="286" t="s">
        <v>101</v>
      </c>
      <c r="J21" s="284">
        <v>12</v>
      </c>
      <c r="K21" s="287">
        <f t="shared" si="1"/>
        <v>12</v>
      </c>
    </row>
    <row r="22" spans="1:11" ht="15">
      <c r="A22" s="288">
        <v>19</v>
      </c>
      <c r="B22" s="282">
        <v>18</v>
      </c>
      <c r="C22" s="289" t="s">
        <v>59</v>
      </c>
      <c r="D22" s="290">
        <v>12</v>
      </c>
      <c r="E22" s="285">
        <f t="shared" si="0"/>
        <v>-37</v>
      </c>
      <c r="G22" s="291">
        <v>19</v>
      </c>
      <c r="H22" s="282">
        <v>18</v>
      </c>
      <c r="I22" s="286" t="s">
        <v>59</v>
      </c>
      <c r="J22" s="284">
        <v>12</v>
      </c>
      <c r="K22" s="287">
        <f t="shared" si="1"/>
        <v>12</v>
      </c>
    </row>
    <row r="23" spans="1:11" ht="15">
      <c r="A23" s="288">
        <v>20</v>
      </c>
      <c r="B23" s="282">
        <v>15</v>
      </c>
      <c r="C23" s="289" t="s">
        <v>55</v>
      </c>
      <c r="D23" s="290">
        <v>10</v>
      </c>
      <c r="E23" s="285">
        <f t="shared" si="0"/>
        <v>-39</v>
      </c>
      <c r="G23" s="291">
        <v>20</v>
      </c>
      <c r="H23" s="282">
        <v>15</v>
      </c>
      <c r="I23" s="286" t="s">
        <v>55</v>
      </c>
      <c r="J23" s="284">
        <v>10</v>
      </c>
      <c r="K23" s="287">
        <f t="shared" si="1"/>
        <v>10</v>
      </c>
    </row>
    <row r="24" spans="1:11" ht="15">
      <c r="A24" s="288">
        <v>21</v>
      </c>
      <c r="B24" s="282">
        <v>24</v>
      </c>
      <c r="C24" s="289" t="s">
        <v>85</v>
      </c>
      <c r="D24" s="290">
        <v>10</v>
      </c>
      <c r="E24" s="285">
        <f t="shared" si="0"/>
        <v>-39</v>
      </c>
      <c r="G24" s="291">
        <v>21</v>
      </c>
      <c r="H24" s="282">
        <v>24</v>
      </c>
      <c r="I24" s="286" t="s">
        <v>85</v>
      </c>
      <c r="J24" s="284">
        <v>10</v>
      </c>
      <c r="K24" s="287">
        <f t="shared" si="1"/>
        <v>10</v>
      </c>
    </row>
    <row r="25" spans="1:11" ht="15">
      <c r="A25" s="288">
        <v>22</v>
      </c>
      <c r="B25" s="282">
        <v>15</v>
      </c>
      <c r="C25" s="289" t="s">
        <v>103</v>
      </c>
      <c r="D25" s="290">
        <v>9</v>
      </c>
      <c r="E25" s="285">
        <f t="shared" si="0"/>
        <v>-40</v>
      </c>
      <c r="G25" s="291">
        <v>22</v>
      </c>
      <c r="H25" s="282">
        <v>15</v>
      </c>
      <c r="I25" s="286" t="s">
        <v>103</v>
      </c>
      <c r="J25" s="284">
        <v>9</v>
      </c>
      <c r="K25" s="287">
        <f t="shared" si="1"/>
        <v>9</v>
      </c>
    </row>
    <row r="26" spans="1:11" ht="15">
      <c r="A26" s="288">
        <v>23</v>
      </c>
      <c r="B26" s="282">
        <v>11</v>
      </c>
      <c r="C26" s="289" t="s">
        <v>105</v>
      </c>
      <c r="D26" s="290">
        <v>8</v>
      </c>
      <c r="E26" s="285">
        <f t="shared" si="0"/>
        <v>-41</v>
      </c>
      <c r="G26" s="291">
        <v>23</v>
      </c>
      <c r="H26" s="282">
        <v>11</v>
      </c>
      <c r="I26" s="286" t="s">
        <v>105</v>
      </c>
      <c r="J26" s="284">
        <v>8</v>
      </c>
      <c r="K26" s="287">
        <f t="shared" si="1"/>
        <v>8</v>
      </c>
    </row>
    <row r="27" spans="1:11" ht="15">
      <c r="A27" s="288">
        <v>24</v>
      </c>
      <c r="B27" s="282">
        <v>23</v>
      </c>
      <c r="C27" s="289" t="s">
        <v>106</v>
      </c>
      <c r="D27" s="290">
        <v>7</v>
      </c>
      <c r="E27" s="285">
        <f t="shared" si="0"/>
        <v>-42</v>
      </c>
      <c r="G27" s="291">
        <v>24</v>
      </c>
      <c r="H27" s="282">
        <v>23</v>
      </c>
      <c r="I27" s="286" t="s">
        <v>106</v>
      </c>
      <c r="J27" s="284">
        <v>7</v>
      </c>
      <c r="K27" s="287">
        <f t="shared" si="1"/>
        <v>7</v>
      </c>
    </row>
    <row r="28" spans="1:11" ht="15">
      <c r="A28" s="288">
        <v>25</v>
      </c>
      <c r="B28" s="282">
        <v>22</v>
      </c>
      <c r="C28" s="289" t="s">
        <v>57</v>
      </c>
      <c r="D28" s="290">
        <v>6</v>
      </c>
      <c r="E28" s="285">
        <f t="shared" si="0"/>
        <v>-43</v>
      </c>
      <c r="G28" s="291">
        <v>25</v>
      </c>
      <c r="H28" s="282">
        <v>22</v>
      </c>
      <c r="I28" s="286" t="s">
        <v>57</v>
      </c>
      <c r="J28" s="284">
        <v>6</v>
      </c>
      <c r="K28" s="287">
        <f t="shared" si="1"/>
        <v>6</v>
      </c>
    </row>
    <row r="29" spans="1:11" ht="15">
      <c r="A29" s="288">
        <v>26</v>
      </c>
      <c r="B29" s="282">
        <v>22</v>
      </c>
      <c r="C29" s="289" t="s">
        <v>107</v>
      </c>
      <c r="D29" s="290">
        <v>6</v>
      </c>
      <c r="E29" s="285">
        <f t="shared" si="0"/>
        <v>-43</v>
      </c>
      <c r="G29" s="291">
        <v>26</v>
      </c>
      <c r="H29" s="282">
        <v>22</v>
      </c>
      <c r="I29" s="286" t="s">
        <v>107</v>
      </c>
      <c r="J29" s="284">
        <v>6</v>
      </c>
      <c r="K29" s="287">
        <f t="shared" si="1"/>
        <v>6</v>
      </c>
    </row>
    <row r="30" spans="1:11" ht="15">
      <c r="A30" s="288">
        <v>27</v>
      </c>
      <c r="B30" s="282">
        <v>21</v>
      </c>
      <c r="C30" s="289" t="s">
        <v>109</v>
      </c>
      <c r="D30" s="290">
        <v>3</v>
      </c>
      <c r="E30" s="285">
        <f t="shared" si="0"/>
        <v>-46</v>
      </c>
      <c r="G30" s="291">
        <v>27</v>
      </c>
      <c r="H30" s="282">
        <v>21</v>
      </c>
      <c r="I30" s="286" t="s">
        <v>109</v>
      </c>
      <c r="J30" s="284">
        <v>3</v>
      </c>
      <c r="K30" s="287">
        <f t="shared" si="1"/>
        <v>3</v>
      </c>
    </row>
    <row r="31" spans="1:11" ht="15">
      <c r="A31" s="288">
        <v>28</v>
      </c>
      <c r="B31" s="282">
        <v>32</v>
      </c>
      <c r="C31" s="289" t="s">
        <v>110</v>
      </c>
      <c r="D31" s="290">
        <v>2</v>
      </c>
      <c r="E31" s="285">
        <f t="shared" si="0"/>
        <v>-47</v>
      </c>
      <c r="G31" s="291">
        <v>28</v>
      </c>
      <c r="H31" s="282">
        <v>32</v>
      </c>
      <c r="I31" s="286" t="s">
        <v>110</v>
      </c>
      <c r="J31" s="284">
        <v>2</v>
      </c>
      <c r="K31" s="287">
        <f t="shared" si="1"/>
        <v>2</v>
      </c>
    </row>
    <row r="32" spans="1:11" ht="15">
      <c r="A32" s="288">
        <v>29</v>
      </c>
      <c r="B32" s="282">
        <v>23</v>
      </c>
      <c r="C32" s="289" t="s">
        <v>111</v>
      </c>
      <c r="D32" s="290">
        <v>1</v>
      </c>
      <c r="E32" s="285">
        <f t="shared" si="0"/>
        <v>-48</v>
      </c>
      <c r="G32" s="291">
        <v>29</v>
      </c>
      <c r="H32" s="282">
        <v>23</v>
      </c>
      <c r="I32" s="286" t="s">
        <v>111</v>
      </c>
      <c r="J32" s="284">
        <v>1</v>
      </c>
      <c r="K32" s="287">
        <f t="shared" si="1"/>
        <v>1</v>
      </c>
    </row>
    <row r="33" spans="1:11" ht="15">
      <c r="A33" s="288">
        <v>30</v>
      </c>
      <c r="B33" s="282"/>
      <c r="C33" s="289"/>
      <c r="D33" s="290"/>
      <c r="E33" s="285">
        <f t="shared" si="0"/>
      </c>
      <c r="G33" s="291">
        <v>30</v>
      </c>
      <c r="H33" s="282"/>
      <c r="I33" s="289"/>
      <c r="J33" s="290"/>
      <c r="K33" s="287"/>
    </row>
    <row r="34" spans="1:11" ht="15">
      <c r="A34" s="288">
        <v>31</v>
      </c>
      <c r="B34" s="282"/>
      <c r="C34" s="289"/>
      <c r="D34" s="290"/>
      <c r="E34" s="285">
        <f t="shared" si="0"/>
      </c>
      <c r="G34" s="291">
        <v>31</v>
      </c>
      <c r="H34" s="282"/>
      <c r="I34" s="289"/>
      <c r="J34" s="290"/>
      <c r="K34" s="287"/>
    </row>
    <row r="35" spans="1:11" ht="15">
      <c r="A35" s="288">
        <v>32</v>
      </c>
      <c r="B35" s="282"/>
      <c r="C35" s="289"/>
      <c r="D35" s="290"/>
      <c r="E35" s="285">
        <f t="shared" si="0"/>
      </c>
      <c r="G35" s="291">
        <v>32</v>
      </c>
      <c r="H35" s="282"/>
      <c r="I35" s="289"/>
      <c r="J35" s="290"/>
      <c r="K35" s="287"/>
    </row>
  </sheetData>
  <sheetProtection password="CF7A" sheet="1" objects="1" scenarios="1" selectLockedCells="1" selectUnlockedCells="1"/>
  <printOptions horizontalCentered="1"/>
  <pageMargins left="0.17" right="0.275590551181102" top="0.77" bottom="0.18" header="0.17" footer="0.16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90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B5" sqref="B5:F88"/>
      <selection pane="topRight" activeCell="B5" sqref="B5:F88"/>
      <selection pane="bottomLeft" activeCell="B5" sqref="B5:F88"/>
      <selection pane="bottomRight" activeCell="C5" sqref="C5"/>
    </sheetView>
  </sheetViews>
  <sheetFormatPr defaultColWidth="9.140625" defaultRowHeight="12.75"/>
  <cols>
    <col min="1" max="1" width="4.140625" style="235" customWidth="1"/>
    <col min="2" max="2" width="11.57421875" style="292" customWidth="1"/>
    <col min="3" max="3" width="35.00390625" style="276" customWidth="1"/>
    <col min="4" max="4" width="8.8515625" style="294" customWidth="1"/>
    <col min="5" max="5" width="14.28125" style="280" customWidth="1"/>
    <col min="6" max="6" width="10.57421875" style="280" customWidth="1"/>
    <col min="7" max="56" width="5.7109375" style="235" customWidth="1"/>
    <col min="57" max="66" width="5.7109375" style="295" customWidth="1"/>
    <col min="67" max="16384" width="9.140625" style="235" customWidth="1"/>
  </cols>
  <sheetData>
    <row r="1" ht="22.5" customHeight="1"/>
    <row r="2" spans="1:24" ht="23.25" customHeight="1">
      <c r="A2" s="296" t="s">
        <v>177</v>
      </c>
      <c r="B2" s="297"/>
      <c r="C2" s="296"/>
      <c r="D2" s="298"/>
      <c r="E2" s="299"/>
      <c r="F2" s="300"/>
      <c r="P2" s="331"/>
      <c r="Q2" s="331"/>
      <c r="R2" s="331"/>
      <c r="S2" s="331"/>
      <c r="T2" s="331"/>
      <c r="U2" s="331"/>
      <c r="V2" s="331"/>
      <c r="W2" s="330"/>
      <c r="X2" s="330"/>
    </row>
    <row r="3" spans="1:66" ht="19.5" thickBot="1">
      <c r="A3" s="301" t="s">
        <v>172</v>
      </c>
      <c r="B3" s="297"/>
      <c r="C3" s="302"/>
      <c r="D3" s="303"/>
      <c r="E3" s="304"/>
      <c r="F3" s="305"/>
      <c r="BC3" s="306"/>
      <c r="BD3" s="306"/>
      <c r="BE3" s="307"/>
      <c r="BF3" s="307"/>
      <c r="BG3" s="307"/>
      <c r="BH3" s="307"/>
      <c r="BI3" s="307"/>
      <c r="BJ3" s="307"/>
      <c r="BK3" s="307"/>
      <c r="BL3" s="307"/>
      <c r="BM3" s="307"/>
      <c r="BN3" s="307"/>
    </row>
    <row r="4" spans="1:66" s="319" customFormat="1" ht="42.75" customHeight="1">
      <c r="A4" s="308"/>
      <c r="B4" s="309" t="s">
        <v>176</v>
      </c>
      <c r="C4" s="310" t="s">
        <v>173</v>
      </c>
      <c r="D4" s="310" t="s">
        <v>63</v>
      </c>
      <c r="E4" s="311" t="s">
        <v>174</v>
      </c>
      <c r="F4" s="312" t="s">
        <v>175</v>
      </c>
      <c r="G4" s="313">
        <v>0</v>
      </c>
      <c r="H4" s="314">
        <v>-1</v>
      </c>
      <c r="I4" s="314">
        <v>-2</v>
      </c>
      <c r="J4" s="314">
        <v>-3</v>
      </c>
      <c r="K4" s="314">
        <v>-4</v>
      </c>
      <c r="L4" s="314">
        <v>-5</v>
      </c>
      <c r="M4" s="314">
        <v>-6</v>
      </c>
      <c r="N4" s="314">
        <v>-7</v>
      </c>
      <c r="O4" s="314">
        <v>-8</v>
      </c>
      <c r="P4" s="314">
        <v>-9</v>
      </c>
      <c r="Q4" s="314">
        <v>-10</v>
      </c>
      <c r="R4" s="314">
        <v>-11</v>
      </c>
      <c r="S4" s="314">
        <v>-12</v>
      </c>
      <c r="T4" s="314">
        <v>-13</v>
      </c>
      <c r="U4" s="314">
        <v>-14</v>
      </c>
      <c r="V4" s="314">
        <v>-15</v>
      </c>
      <c r="W4" s="314">
        <v>-16</v>
      </c>
      <c r="X4" s="314">
        <v>-17</v>
      </c>
      <c r="Y4" s="314">
        <v>-18</v>
      </c>
      <c r="Z4" s="314">
        <v>-19</v>
      </c>
      <c r="AA4" s="314">
        <v>-20</v>
      </c>
      <c r="AB4" s="314">
        <v>-21</v>
      </c>
      <c r="AC4" s="314">
        <v>-22</v>
      </c>
      <c r="AD4" s="314">
        <v>-23</v>
      </c>
      <c r="AE4" s="314">
        <v>-24</v>
      </c>
      <c r="AF4" s="314">
        <v>-25</v>
      </c>
      <c r="AG4" s="314">
        <v>-26</v>
      </c>
      <c r="AH4" s="314">
        <v>-27</v>
      </c>
      <c r="AI4" s="314">
        <v>-28</v>
      </c>
      <c r="AJ4" s="314">
        <v>-29</v>
      </c>
      <c r="AK4" s="314">
        <v>-30</v>
      </c>
      <c r="AL4" s="314">
        <v>-31</v>
      </c>
      <c r="AM4" s="314">
        <v>-32</v>
      </c>
      <c r="AN4" s="314">
        <v>-33</v>
      </c>
      <c r="AO4" s="314">
        <v>-34</v>
      </c>
      <c r="AP4" s="314">
        <v>-35</v>
      </c>
      <c r="AQ4" s="314">
        <v>-36</v>
      </c>
      <c r="AR4" s="314">
        <v>-37</v>
      </c>
      <c r="AS4" s="314">
        <v>-38</v>
      </c>
      <c r="AT4" s="314">
        <v>-39</v>
      </c>
      <c r="AU4" s="314">
        <v>-40</v>
      </c>
      <c r="AV4" s="314">
        <v>-41</v>
      </c>
      <c r="AW4" s="314">
        <v>-42</v>
      </c>
      <c r="AX4" s="314">
        <v>-43</v>
      </c>
      <c r="AY4" s="314">
        <v>-44</v>
      </c>
      <c r="AZ4" s="314">
        <v>-45</v>
      </c>
      <c r="BA4" s="314">
        <v>-46</v>
      </c>
      <c r="BB4" s="314">
        <v>-47</v>
      </c>
      <c r="BC4" s="315">
        <v>-48</v>
      </c>
      <c r="BD4" s="316">
        <v>-49</v>
      </c>
      <c r="BE4" s="317">
        <v>-50</v>
      </c>
      <c r="BF4" s="318">
        <v>-51</v>
      </c>
      <c r="BG4" s="318">
        <v>-52</v>
      </c>
      <c r="BH4" s="318">
        <v>-53</v>
      </c>
      <c r="BI4" s="318">
        <v>-54</v>
      </c>
      <c r="BJ4" s="318">
        <v>-55</v>
      </c>
      <c r="BK4" s="318">
        <v>-56</v>
      </c>
      <c r="BL4" s="318">
        <v>-57</v>
      </c>
      <c r="BM4" s="318">
        <v>-58</v>
      </c>
      <c r="BN4" s="318">
        <v>-59</v>
      </c>
    </row>
    <row r="5" spans="1:70" ht="12.75">
      <c r="A5" s="320">
        <v>1</v>
      </c>
      <c r="B5" s="321">
        <f>IF(F5&gt;0,ROUNDDOWN(IF(E5&lt;140,35,IF(E5&gt;=210,0,IF(E5&gt;=140,(210-E5)*0.5))),0),"")</f>
        <v>11</v>
      </c>
      <c r="C5" s="286" t="s">
        <v>129</v>
      </c>
      <c r="D5" s="322" t="s">
        <v>34</v>
      </c>
      <c r="E5" s="323">
        <f>IF(F5&gt;0,AVERAGE(G5:BD5),"")</f>
        <v>186.51162790697674</v>
      </c>
      <c r="F5" s="324">
        <f>COUNT(G5:BD5)</f>
        <v>43</v>
      </c>
      <c r="G5" s="325">
        <v>168</v>
      </c>
      <c r="H5" s="326">
        <v>169</v>
      </c>
      <c r="I5" s="326">
        <v>179</v>
      </c>
      <c r="J5" s="326">
        <v>226</v>
      </c>
      <c r="K5" s="326">
        <v>213</v>
      </c>
      <c r="L5" s="326">
        <v>188</v>
      </c>
      <c r="M5" s="326">
        <v>221</v>
      </c>
      <c r="N5" s="326">
        <v>196</v>
      </c>
      <c r="O5" s="326">
        <v>255</v>
      </c>
      <c r="P5" s="326">
        <v>195</v>
      </c>
      <c r="Q5" s="326">
        <v>198</v>
      </c>
      <c r="R5" s="326">
        <v>146</v>
      </c>
      <c r="S5" s="326">
        <v>174</v>
      </c>
      <c r="T5" s="326">
        <v>195</v>
      </c>
      <c r="U5" s="326">
        <v>180</v>
      </c>
      <c r="V5" s="326">
        <v>188</v>
      </c>
      <c r="W5" s="326">
        <v>227</v>
      </c>
      <c r="X5" s="326">
        <v>184</v>
      </c>
      <c r="Y5" s="326">
        <v>172</v>
      </c>
      <c r="Z5" s="326">
        <v>177</v>
      </c>
      <c r="AA5" s="326">
        <v>183</v>
      </c>
      <c r="AB5" s="326">
        <v>202</v>
      </c>
      <c r="AC5" s="326">
        <v>162</v>
      </c>
      <c r="AD5" s="326">
        <v>132</v>
      </c>
      <c r="AE5" s="326">
        <v>164</v>
      </c>
      <c r="AF5" s="326">
        <v>197</v>
      </c>
      <c r="AG5" s="326">
        <v>179</v>
      </c>
      <c r="AH5" s="326">
        <v>209</v>
      </c>
      <c r="AI5" s="326">
        <v>135</v>
      </c>
      <c r="AJ5" s="326">
        <v>155</v>
      </c>
      <c r="AK5" s="326">
        <v>204</v>
      </c>
      <c r="AL5" s="326">
        <v>179</v>
      </c>
      <c r="AM5" s="326">
        <v>203</v>
      </c>
      <c r="AN5" s="326">
        <v>208</v>
      </c>
      <c r="AO5" s="326">
        <v>181</v>
      </c>
      <c r="AP5" s="326">
        <v>179</v>
      </c>
      <c r="AQ5" s="326">
        <v>216</v>
      </c>
      <c r="AR5" s="326">
        <v>201</v>
      </c>
      <c r="AS5" s="326">
        <v>174</v>
      </c>
      <c r="AT5" s="326">
        <v>165</v>
      </c>
      <c r="AU5" s="326">
        <v>175</v>
      </c>
      <c r="AV5" s="326">
        <v>180</v>
      </c>
      <c r="AW5" s="326">
        <v>186</v>
      </c>
      <c r="AX5" s="326"/>
      <c r="AY5" s="326"/>
      <c r="AZ5" s="326"/>
      <c r="BA5" s="326"/>
      <c r="BB5" s="326"/>
      <c r="BC5" s="326"/>
      <c r="BD5" s="327"/>
      <c r="BE5" s="328"/>
      <c r="BF5" s="329"/>
      <c r="BG5" s="329"/>
      <c r="BH5" s="329"/>
      <c r="BI5" s="329"/>
      <c r="BJ5" s="329"/>
      <c r="BK5" s="329"/>
      <c r="BL5" s="329"/>
      <c r="BM5" s="329"/>
      <c r="BN5" s="329"/>
      <c r="BO5"/>
      <c r="BP5"/>
      <c r="BQ5"/>
      <c r="BR5"/>
    </row>
    <row r="6" spans="1:70" s="330" customFormat="1" ht="12.75">
      <c r="A6" s="320">
        <v>2</v>
      </c>
      <c r="B6" s="321">
        <f>IF(F6&gt;0,ROUNDDOWN(IF(E6&lt;140,35,IF(E6&gt;=210,0,IF(E6&gt;=140,(210-E6)*0.5))),0),"")</f>
        <v>17</v>
      </c>
      <c r="C6" s="286" t="s">
        <v>134</v>
      </c>
      <c r="D6" s="322" t="s">
        <v>14</v>
      </c>
      <c r="E6" s="323">
        <f>IF(F6&gt;0,AVERAGE(G6:BD6),"")</f>
        <v>175.44</v>
      </c>
      <c r="F6" s="324">
        <f>COUNT(G6:BD6)</f>
        <v>50</v>
      </c>
      <c r="G6" s="325">
        <v>160</v>
      </c>
      <c r="H6" s="326">
        <v>223</v>
      </c>
      <c r="I6" s="326">
        <v>160</v>
      </c>
      <c r="J6" s="326">
        <v>188</v>
      </c>
      <c r="K6" s="326">
        <v>189</v>
      </c>
      <c r="L6" s="326">
        <v>176</v>
      </c>
      <c r="M6" s="326">
        <v>141</v>
      </c>
      <c r="N6" s="326">
        <v>164</v>
      </c>
      <c r="O6" s="326">
        <v>210</v>
      </c>
      <c r="P6" s="326">
        <v>204</v>
      </c>
      <c r="Q6" s="326">
        <v>144</v>
      </c>
      <c r="R6" s="326">
        <v>147</v>
      </c>
      <c r="S6" s="326">
        <v>172</v>
      </c>
      <c r="T6" s="326">
        <v>140</v>
      </c>
      <c r="U6" s="326">
        <v>209</v>
      </c>
      <c r="V6" s="326">
        <v>174</v>
      </c>
      <c r="W6" s="326">
        <v>213</v>
      </c>
      <c r="X6" s="326">
        <v>166</v>
      </c>
      <c r="Y6" s="326">
        <v>171</v>
      </c>
      <c r="Z6" s="326">
        <v>134</v>
      </c>
      <c r="AA6" s="326">
        <v>204</v>
      </c>
      <c r="AB6" s="326">
        <v>147</v>
      </c>
      <c r="AC6" s="326">
        <v>167</v>
      </c>
      <c r="AD6" s="326">
        <v>160</v>
      </c>
      <c r="AE6" s="326">
        <v>180</v>
      </c>
      <c r="AF6" s="326">
        <v>189</v>
      </c>
      <c r="AG6" s="326">
        <v>151</v>
      </c>
      <c r="AH6" s="326">
        <v>223</v>
      </c>
      <c r="AI6" s="326">
        <v>192</v>
      </c>
      <c r="AJ6" s="326">
        <v>182</v>
      </c>
      <c r="AK6" s="326">
        <v>168</v>
      </c>
      <c r="AL6" s="326">
        <v>183</v>
      </c>
      <c r="AM6" s="326">
        <v>186</v>
      </c>
      <c r="AN6" s="326">
        <v>175</v>
      </c>
      <c r="AO6" s="326">
        <v>184</v>
      </c>
      <c r="AP6" s="326">
        <v>159</v>
      </c>
      <c r="AQ6" s="326">
        <v>167</v>
      </c>
      <c r="AR6" s="326">
        <v>180</v>
      </c>
      <c r="AS6" s="326">
        <v>205</v>
      </c>
      <c r="AT6" s="326">
        <v>151</v>
      </c>
      <c r="AU6" s="326">
        <v>178</v>
      </c>
      <c r="AV6" s="326">
        <v>171</v>
      </c>
      <c r="AW6" s="326">
        <v>197</v>
      </c>
      <c r="AX6" s="326">
        <v>170</v>
      </c>
      <c r="AY6" s="326">
        <v>165</v>
      </c>
      <c r="AZ6" s="326">
        <v>182</v>
      </c>
      <c r="BA6" s="326">
        <v>146</v>
      </c>
      <c r="BB6" s="326">
        <v>152</v>
      </c>
      <c r="BC6" s="326">
        <v>171</v>
      </c>
      <c r="BD6" s="327">
        <v>202</v>
      </c>
      <c r="BE6" s="328">
        <v>148</v>
      </c>
      <c r="BF6" s="329">
        <v>178</v>
      </c>
      <c r="BG6" s="329">
        <v>141</v>
      </c>
      <c r="BH6" s="329">
        <v>162</v>
      </c>
      <c r="BI6" s="329">
        <v>170</v>
      </c>
      <c r="BJ6" s="329">
        <v>191</v>
      </c>
      <c r="BK6" s="329">
        <v>160</v>
      </c>
      <c r="BL6" s="329">
        <v>164</v>
      </c>
      <c r="BM6" s="329">
        <v>162</v>
      </c>
      <c r="BN6" s="329">
        <v>178</v>
      </c>
      <c r="BO6"/>
      <c r="BP6"/>
      <c r="BQ6"/>
      <c r="BR6"/>
    </row>
    <row r="7" spans="1:70" ht="12.75">
      <c r="A7" s="320">
        <v>3</v>
      </c>
      <c r="B7" s="321">
        <f>IF(F7&gt;0,ROUNDDOWN(IF(E7&lt;140,35,IF(E7&gt;=210,0,IF(E7&gt;=140,(210-E7)*0.5))),0),"")</f>
        <v>21</v>
      </c>
      <c r="C7" s="286" t="s">
        <v>96</v>
      </c>
      <c r="D7" s="322" t="s">
        <v>14</v>
      </c>
      <c r="E7" s="323">
        <f>IF(F7&gt;0,AVERAGE(G7:BD7),"")</f>
        <v>167.08</v>
      </c>
      <c r="F7" s="324">
        <f>COUNT(G7:BD7)</f>
        <v>50</v>
      </c>
      <c r="G7" s="325">
        <v>162</v>
      </c>
      <c r="H7" s="326">
        <v>184</v>
      </c>
      <c r="I7" s="326">
        <v>188</v>
      </c>
      <c r="J7" s="326">
        <v>168</v>
      </c>
      <c r="K7" s="326">
        <v>128</v>
      </c>
      <c r="L7" s="326">
        <v>157</v>
      </c>
      <c r="M7" s="326">
        <v>200</v>
      </c>
      <c r="N7" s="326">
        <v>165</v>
      </c>
      <c r="O7" s="326">
        <v>189</v>
      </c>
      <c r="P7" s="326">
        <v>189</v>
      </c>
      <c r="Q7" s="326">
        <v>154</v>
      </c>
      <c r="R7" s="326">
        <v>152</v>
      </c>
      <c r="S7" s="326">
        <v>132</v>
      </c>
      <c r="T7" s="326">
        <v>186</v>
      </c>
      <c r="U7" s="326">
        <v>164</v>
      </c>
      <c r="V7" s="326">
        <v>184</v>
      </c>
      <c r="W7" s="326">
        <v>238</v>
      </c>
      <c r="X7" s="326">
        <v>141</v>
      </c>
      <c r="Y7" s="326">
        <v>143</v>
      </c>
      <c r="Z7" s="326">
        <v>165</v>
      </c>
      <c r="AA7" s="326">
        <v>179</v>
      </c>
      <c r="AB7" s="326">
        <v>190</v>
      </c>
      <c r="AC7" s="326">
        <v>146</v>
      </c>
      <c r="AD7" s="326">
        <v>122</v>
      </c>
      <c r="AE7" s="326">
        <v>160</v>
      </c>
      <c r="AF7" s="326">
        <v>167</v>
      </c>
      <c r="AG7" s="326">
        <v>134</v>
      </c>
      <c r="AH7" s="326">
        <v>146</v>
      </c>
      <c r="AI7" s="326">
        <v>156</v>
      </c>
      <c r="AJ7" s="326">
        <v>154</v>
      </c>
      <c r="AK7" s="326">
        <v>232</v>
      </c>
      <c r="AL7" s="326">
        <v>168</v>
      </c>
      <c r="AM7" s="326">
        <v>176</v>
      </c>
      <c r="AN7" s="326">
        <v>157</v>
      </c>
      <c r="AO7" s="326">
        <v>208</v>
      </c>
      <c r="AP7" s="326">
        <v>193</v>
      </c>
      <c r="AQ7" s="326">
        <v>133</v>
      </c>
      <c r="AR7" s="326">
        <v>153</v>
      </c>
      <c r="AS7" s="326">
        <v>186</v>
      </c>
      <c r="AT7" s="326">
        <v>191</v>
      </c>
      <c r="AU7" s="326">
        <v>171</v>
      </c>
      <c r="AV7" s="326">
        <v>148</v>
      </c>
      <c r="AW7" s="326">
        <v>204</v>
      </c>
      <c r="AX7" s="326">
        <v>125</v>
      </c>
      <c r="AY7" s="326">
        <v>170</v>
      </c>
      <c r="AZ7" s="326">
        <v>157</v>
      </c>
      <c r="BA7" s="326">
        <v>162</v>
      </c>
      <c r="BB7" s="326">
        <v>145</v>
      </c>
      <c r="BC7" s="326">
        <v>179</v>
      </c>
      <c r="BD7" s="327">
        <v>153</v>
      </c>
      <c r="BE7" s="328">
        <v>185</v>
      </c>
      <c r="BF7" s="329">
        <v>180</v>
      </c>
      <c r="BG7" s="329">
        <v>150</v>
      </c>
      <c r="BH7" s="329">
        <v>193</v>
      </c>
      <c r="BI7" s="329">
        <v>171</v>
      </c>
      <c r="BJ7" s="329">
        <v>165</v>
      </c>
      <c r="BK7" s="329">
        <v>153</v>
      </c>
      <c r="BL7" s="329">
        <v>218</v>
      </c>
      <c r="BM7" s="329">
        <v>170</v>
      </c>
      <c r="BN7" s="329">
        <v>186</v>
      </c>
      <c r="BO7"/>
      <c r="BP7"/>
      <c r="BQ7"/>
      <c r="BR7"/>
    </row>
    <row r="8" spans="1:70" ht="12.75">
      <c r="A8" s="320">
        <v>4</v>
      </c>
      <c r="B8" s="321">
        <f>IF(F8&gt;0,ROUNDDOWN(IF(E8&lt;140,35,IF(E8&gt;=210,0,IF(E8&gt;=140,(210-E8)*0.5))),0),"")</f>
        <v>28</v>
      </c>
      <c r="C8" s="286" t="s">
        <v>161</v>
      </c>
      <c r="D8" s="322" t="s">
        <v>14</v>
      </c>
      <c r="E8" s="323">
        <f>IF(F8&gt;0,AVERAGE(G8:BD8),"")</f>
        <v>152.6</v>
      </c>
      <c r="F8" s="324">
        <f>COUNT(G8:BD8)</f>
        <v>5</v>
      </c>
      <c r="G8" s="325">
        <v>134</v>
      </c>
      <c r="H8" s="326">
        <v>179</v>
      </c>
      <c r="I8" s="326">
        <v>159</v>
      </c>
      <c r="J8" s="326">
        <v>136</v>
      </c>
      <c r="K8" s="326">
        <v>155</v>
      </c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7"/>
      <c r="BE8" s="328"/>
      <c r="BF8" s="329"/>
      <c r="BG8" s="329"/>
      <c r="BH8" s="329"/>
      <c r="BI8" s="329"/>
      <c r="BJ8" s="329"/>
      <c r="BK8" s="329"/>
      <c r="BL8" s="329"/>
      <c r="BM8" s="329"/>
      <c r="BN8" s="329"/>
      <c r="BO8"/>
      <c r="BP8"/>
      <c r="BQ8"/>
      <c r="BR8"/>
    </row>
    <row r="9" spans="1:70" ht="12.75">
      <c r="A9" s="320">
        <v>5</v>
      </c>
      <c r="B9" s="321">
        <f>IF(F9&gt;0,ROUNDDOWN(IF(E9&lt;140,35,IF(E9&gt;=210,0,IF(E9&gt;=140,(210-E9)*0.5))),0),"")</f>
        <v>24</v>
      </c>
      <c r="C9" s="286" t="s">
        <v>85</v>
      </c>
      <c r="D9" s="322" t="s">
        <v>14</v>
      </c>
      <c r="E9" s="323">
        <f>IF(F9&gt;0,AVERAGE(G9:BD9),"")</f>
        <v>160.5</v>
      </c>
      <c r="F9" s="324">
        <f>COUNT(G9:BD9)</f>
        <v>4</v>
      </c>
      <c r="G9" s="325">
        <v>161</v>
      </c>
      <c r="H9" s="326">
        <v>151</v>
      </c>
      <c r="I9" s="326">
        <v>150</v>
      </c>
      <c r="J9" s="326">
        <v>180</v>
      </c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7"/>
      <c r="BE9" s="328"/>
      <c r="BF9" s="329"/>
      <c r="BG9" s="329"/>
      <c r="BH9" s="329"/>
      <c r="BI9" s="329"/>
      <c r="BJ9" s="329"/>
      <c r="BK9" s="329"/>
      <c r="BL9" s="329"/>
      <c r="BM9" s="329"/>
      <c r="BN9" s="329"/>
      <c r="BO9"/>
      <c r="BP9"/>
      <c r="BQ9"/>
      <c r="BR9"/>
    </row>
    <row r="10" spans="1:70" ht="12.75">
      <c r="A10" s="320">
        <v>7</v>
      </c>
      <c r="B10" s="321">
        <f>IF(F10&gt;0,ROUNDDOWN(IF(E10&lt;140,35,IF(E10&gt;=210,0,IF(E10&gt;=140,(210-E10)*0.5))),0),"")</f>
        <v>22</v>
      </c>
      <c r="C10" s="286" t="s">
        <v>147</v>
      </c>
      <c r="D10" s="322" t="s">
        <v>14</v>
      </c>
      <c r="E10" s="323">
        <f>IF(F10&gt;0,AVERAGE(G10:BD10),"")</f>
        <v>164.5</v>
      </c>
      <c r="F10" s="324">
        <f>COUNT(G10:BD10)</f>
        <v>4</v>
      </c>
      <c r="G10" s="325">
        <v>170</v>
      </c>
      <c r="H10" s="326">
        <v>163</v>
      </c>
      <c r="I10" s="326">
        <v>156</v>
      </c>
      <c r="J10" s="326">
        <v>169</v>
      </c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7"/>
      <c r="BE10" s="328"/>
      <c r="BF10" s="329"/>
      <c r="BG10" s="329"/>
      <c r="BH10" s="329"/>
      <c r="BI10" s="329"/>
      <c r="BJ10" s="329"/>
      <c r="BK10" s="329"/>
      <c r="BL10" s="329"/>
      <c r="BM10" s="329"/>
      <c r="BN10" s="329"/>
      <c r="BO10"/>
      <c r="BP10"/>
      <c r="BQ10"/>
      <c r="BR10"/>
    </row>
    <row r="11" spans="1:70" ht="12.75">
      <c r="A11" s="320">
        <v>8</v>
      </c>
      <c r="B11" s="321">
        <f>IF(F11&gt;0,ROUNDDOWN(IF(E11&lt;140,35,IF(E11&gt;=210,0,IF(E11&gt;=140,(210-E11)*0.5))),0),"")</f>
        <v>23</v>
      </c>
      <c r="C11" s="286" t="s">
        <v>148</v>
      </c>
      <c r="D11" s="322" t="s">
        <v>34</v>
      </c>
      <c r="E11" s="323">
        <f>IF(F11&gt;0,AVERAGE(G11:BD11),"")</f>
        <v>162.07142857142858</v>
      </c>
      <c r="F11" s="324">
        <f>COUNT(G11:BD11)</f>
        <v>28</v>
      </c>
      <c r="G11" s="325">
        <v>159</v>
      </c>
      <c r="H11" s="326">
        <v>213</v>
      </c>
      <c r="I11" s="326">
        <v>143</v>
      </c>
      <c r="J11" s="326">
        <v>155</v>
      </c>
      <c r="K11" s="326">
        <v>179</v>
      </c>
      <c r="L11" s="326">
        <v>133</v>
      </c>
      <c r="M11" s="326">
        <v>136</v>
      </c>
      <c r="N11" s="326">
        <v>176</v>
      </c>
      <c r="O11" s="326">
        <v>125</v>
      </c>
      <c r="P11" s="326">
        <v>146</v>
      </c>
      <c r="Q11" s="326">
        <v>153</v>
      </c>
      <c r="R11" s="326">
        <v>155</v>
      </c>
      <c r="S11" s="326">
        <v>170</v>
      </c>
      <c r="T11" s="326">
        <v>182</v>
      </c>
      <c r="U11" s="326">
        <v>189</v>
      </c>
      <c r="V11" s="326">
        <v>183</v>
      </c>
      <c r="W11" s="326">
        <v>223</v>
      </c>
      <c r="X11" s="326">
        <v>168</v>
      </c>
      <c r="Y11" s="326">
        <v>167</v>
      </c>
      <c r="Z11" s="326">
        <v>151</v>
      </c>
      <c r="AA11" s="326">
        <v>143</v>
      </c>
      <c r="AB11" s="326">
        <v>199</v>
      </c>
      <c r="AC11" s="326">
        <v>152</v>
      </c>
      <c r="AD11" s="326">
        <v>116</v>
      </c>
      <c r="AE11" s="326">
        <v>155</v>
      </c>
      <c r="AF11" s="326">
        <v>136</v>
      </c>
      <c r="AG11" s="326">
        <v>148</v>
      </c>
      <c r="AH11" s="326">
        <v>183</v>
      </c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7"/>
      <c r="BE11" s="328"/>
      <c r="BF11" s="329"/>
      <c r="BG11" s="329"/>
      <c r="BH11" s="329"/>
      <c r="BI11" s="329"/>
      <c r="BJ11" s="329"/>
      <c r="BK11" s="329"/>
      <c r="BL11" s="329"/>
      <c r="BM11" s="329"/>
      <c r="BN11" s="329"/>
      <c r="BO11"/>
      <c r="BP11"/>
      <c r="BQ11"/>
      <c r="BR11"/>
    </row>
    <row r="12" spans="1:70" ht="12.75">
      <c r="A12" s="320">
        <v>9</v>
      </c>
      <c r="B12" s="321">
        <f>IF(F12&gt;0,ROUNDDOWN(IF(E12&lt;140,35,IF(E12&gt;=210,0,IF(E12&gt;=140,(210-E12)*0.5))),0),"")</f>
        <v>15</v>
      </c>
      <c r="C12" s="286" t="s">
        <v>101</v>
      </c>
      <c r="D12" s="322" t="s">
        <v>14</v>
      </c>
      <c r="E12" s="323">
        <f>IF(F12&gt;0,AVERAGE(G12:BD12),"")</f>
        <v>179.86</v>
      </c>
      <c r="F12" s="324">
        <f>COUNT(G12:BD12)</f>
        <v>50</v>
      </c>
      <c r="G12" s="325">
        <v>156</v>
      </c>
      <c r="H12" s="326">
        <v>162</v>
      </c>
      <c r="I12" s="326">
        <v>188</v>
      </c>
      <c r="J12" s="326">
        <v>169</v>
      </c>
      <c r="K12" s="326">
        <v>178</v>
      </c>
      <c r="L12" s="326">
        <v>155</v>
      </c>
      <c r="M12" s="326">
        <v>159</v>
      </c>
      <c r="N12" s="326">
        <v>173</v>
      </c>
      <c r="O12" s="326">
        <v>210</v>
      </c>
      <c r="P12" s="326">
        <v>163</v>
      </c>
      <c r="Q12" s="326">
        <v>176</v>
      </c>
      <c r="R12" s="326">
        <v>189</v>
      </c>
      <c r="S12" s="326">
        <v>193</v>
      </c>
      <c r="T12" s="326">
        <v>188</v>
      </c>
      <c r="U12" s="326">
        <v>187</v>
      </c>
      <c r="V12" s="326">
        <v>181</v>
      </c>
      <c r="W12" s="326">
        <v>170</v>
      </c>
      <c r="X12" s="326">
        <v>203</v>
      </c>
      <c r="Y12" s="326">
        <v>171</v>
      </c>
      <c r="Z12" s="326">
        <v>197</v>
      </c>
      <c r="AA12" s="326">
        <v>178</v>
      </c>
      <c r="AB12" s="326">
        <v>152</v>
      </c>
      <c r="AC12" s="326">
        <v>177</v>
      </c>
      <c r="AD12" s="326">
        <v>191</v>
      </c>
      <c r="AE12" s="326">
        <v>172</v>
      </c>
      <c r="AF12" s="326">
        <v>168</v>
      </c>
      <c r="AG12" s="326">
        <v>199</v>
      </c>
      <c r="AH12" s="326">
        <v>145</v>
      </c>
      <c r="AI12" s="326">
        <v>153</v>
      </c>
      <c r="AJ12" s="326">
        <v>169</v>
      </c>
      <c r="AK12" s="326">
        <v>164</v>
      </c>
      <c r="AL12" s="326">
        <v>165</v>
      </c>
      <c r="AM12" s="326">
        <v>194</v>
      </c>
      <c r="AN12" s="326">
        <v>203</v>
      </c>
      <c r="AO12" s="326">
        <v>172</v>
      </c>
      <c r="AP12" s="326">
        <v>171</v>
      </c>
      <c r="AQ12" s="326">
        <v>212</v>
      </c>
      <c r="AR12" s="326">
        <v>185</v>
      </c>
      <c r="AS12" s="326">
        <v>172</v>
      </c>
      <c r="AT12" s="326">
        <v>191</v>
      </c>
      <c r="AU12" s="326">
        <v>177</v>
      </c>
      <c r="AV12" s="326">
        <v>180</v>
      </c>
      <c r="AW12" s="326">
        <v>198</v>
      </c>
      <c r="AX12" s="326">
        <v>191</v>
      </c>
      <c r="AY12" s="326">
        <v>199</v>
      </c>
      <c r="AZ12" s="326">
        <v>194</v>
      </c>
      <c r="BA12" s="326">
        <v>187</v>
      </c>
      <c r="BB12" s="326">
        <v>170</v>
      </c>
      <c r="BC12" s="326">
        <v>169</v>
      </c>
      <c r="BD12" s="327">
        <v>227</v>
      </c>
      <c r="BE12" s="328">
        <v>205</v>
      </c>
      <c r="BF12" s="329">
        <v>181</v>
      </c>
      <c r="BG12" s="329">
        <v>171</v>
      </c>
      <c r="BH12" s="329">
        <v>178</v>
      </c>
      <c r="BI12" s="329">
        <v>170</v>
      </c>
      <c r="BJ12" s="329">
        <v>178</v>
      </c>
      <c r="BK12" s="329">
        <v>183</v>
      </c>
      <c r="BL12" s="329">
        <v>159</v>
      </c>
      <c r="BM12" s="329">
        <v>201</v>
      </c>
      <c r="BN12" s="329">
        <v>183</v>
      </c>
      <c r="BO12"/>
      <c r="BP12"/>
      <c r="BQ12"/>
      <c r="BR12"/>
    </row>
    <row r="13" spans="1:70" ht="12.75">
      <c r="A13" s="320">
        <v>10</v>
      </c>
      <c r="B13" s="321">
        <f>IF(F13&gt;0,ROUNDDOWN(IF(E13&lt;140,35,IF(E13&gt;=210,0,IF(E13&gt;=140,(210-E13)*0.5))),0),"")</f>
        <v>15</v>
      </c>
      <c r="C13" s="286" t="s">
        <v>131</v>
      </c>
      <c r="D13" s="322" t="s">
        <v>14</v>
      </c>
      <c r="E13" s="323">
        <f>IF(F13&gt;0,AVERAGE(G13:BD13),"")</f>
        <v>178.42</v>
      </c>
      <c r="F13" s="324">
        <f>COUNT(G13:BD13)</f>
        <v>50</v>
      </c>
      <c r="G13" s="325">
        <v>184</v>
      </c>
      <c r="H13" s="326">
        <v>178</v>
      </c>
      <c r="I13" s="326">
        <v>155</v>
      </c>
      <c r="J13" s="326">
        <v>183</v>
      </c>
      <c r="K13" s="326">
        <v>169</v>
      </c>
      <c r="L13" s="326">
        <v>174</v>
      </c>
      <c r="M13" s="326">
        <v>172</v>
      </c>
      <c r="N13" s="326">
        <v>171</v>
      </c>
      <c r="O13" s="326">
        <v>222</v>
      </c>
      <c r="P13" s="326">
        <v>146</v>
      </c>
      <c r="Q13" s="326">
        <v>168</v>
      </c>
      <c r="R13" s="326">
        <v>191</v>
      </c>
      <c r="S13" s="326">
        <v>171</v>
      </c>
      <c r="T13" s="326">
        <v>135</v>
      </c>
      <c r="U13" s="326">
        <v>200</v>
      </c>
      <c r="V13" s="326">
        <v>140</v>
      </c>
      <c r="W13" s="326">
        <v>168</v>
      </c>
      <c r="X13" s="326">
        <v>144</v>
      </c>
      <c r="Y13" s="326">
        <v>268</v>
      </c>
      <c r="Z13" s="326">
        <v>132</v>
      </c>
      <c r="AA13" s="326">
        <v>156</v>
      </c>
      <c r="AB13" s="326">
        <v>171</v>
      </c>
      <c r="AC13" s="326">
        <v>199</v>
      </c>
      <c r="AD13" s="326">
        <v>176</v>
      </c>
      <c r="AE13" s="326">
        <v>153</v>
      </c>
      <c r="AF13" s="326">
        <v>220</v>
      </c>
      <c r="AG13" s="326">
        <v>173</v>
      </c>
      <c r="AH13" s="326">
        <v>175</v>
      </c>
      <c r="AI13" s="326">
        <v>179</v>
      </c>
      <c r="AJ13" s="326">
        <v>148</v>
      </c>
      <c r="AK13" s="326">
        <v>154</v>
      </c>
      <c r="AL13" s="326">
        <v>185</v>
      </c>
      <c r="AM13" s="326">
        <v>206</v>
      </c>
      <c r="AN13" s="326">
        <v>187</v>
      </c>
      <c r="AO13" s="326">
        <v>188</v>
      </c>
      <c r="AP13" s="326">
        <v>202</v>
      </c>
      <c r="AQ13" s="326">
        <v>203</v>
      </c>
      <c r="AR13" s="326">
        <v>191</v>
      </c>
      <c r="AS13" s="326">
        <v>226</v>
      </c>
      <c r="AT13" s="326">
        <v>202</v>
      </c>
      <c r="AU13" s="326">
        <v>176</v>
      </c>
      <c r="AV13" s="326">
        <v>174</v>
      </c>
      <c r="AW13" s="326">
        <v>163</v>
      </c>
      <c r="AX13" s="326">
        <v>177</v>
      </c>
      <c r="AY13" s="326">
        <v>162</v>
      </c>
      <c r="AZ13" s="326">
        <v>169</v>
      </c>
      <c r="BA13" s="326">
        <v>178</v>
      </c>
      <c r="BB13" s="326">
        <v>172</v>
      </c>
      <c r="BC13" s="326">
        <v>183</v>
      </c>
      <c r="BD13" s="327">
        <v>202</v>
      </c>
      <c r="BE13" s="328">
        <v>163</v>
      </c>
      <c r="BF13" s="329">
        <v>182</v>
      </c>
      <c r="BG13" s="329">
        <v>201</v>
      </c>
      <c r="BH13" s="329">
        <v>146</v>
      </c>
      <c r="BI13" s="329">
        <v>185</v>
      </c>
      <c r="BJ13" s="329">
        <v>201</v>
      </c>
      <c r="BK13" s="329">
        <v>157</v>
      </c>
      <c r="BL13" s="329">
        <v>192</v>
      </c>
      <c r="BM13" s="329">
        <v>159</v>
      </c>
      <c r="BN13" s="329">
        <v>171</v>
      </c>
      <c r="BO13"/>
      <c r="BP13"/>
      <c r="BQ13"/>
      <c r="BR13"/>
    </row>
    <row r="14" spans="1:70" ht="12.75">
      <c r="A14" s="320">
        <v>11</v>
      </c>
      <c r="B14" s="321">
        <f>IF(F14&gt;0,ROUNDDOWN(IF(E14&lt;140,35,IF(E14&gt;=210,0,IF(E14&gt;=140,(210-E14)*0.5))),0),"")</f>
        <v>35</v>
      </c>
      <c r="C14" s="286" t="s">
        <v>169</v>
      </c>
      <c r="D14" s="322" t="s">
        <v>14</v>
      </c>
      <c r="E14" s="323">
        <f>IF(F14&gt;0,AVERAGE(G14:BD14),"")</f>
        <v>136.125</v>
      </c>
      <c r="F14" s="324">
        <f>COUNT(G14:BD14)</f>
        <v>8</v>
      </c>
      <c r="G14" s="325">
        <v>153</v>
      </c>
      <c r="H14" s="326">
        <v>134</v>
      </c>
      <c r="I14" s="326">
        <v>171</v>
      </c>
      <c r="J14" s="326">
        <v>128</v>
      </c>
      <c r="K14" s="326">
        <v>111</v>
      </c>
      <c r="L14" s="326">
        <v>134</v>
      </c>
      <c r="M14" s="326">
        <v>105</v>
      </c>
      <c r="N14" s="326">
        <v>153</v>
      </c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7"/>
      <c r="BE14" s="328"/>
      <c r="BF14" s="329"/>
      <c r="BG14" s="329"/>
      <c r="BH14" s="329"/>
      <c r="BI14" s="329"/>
      <c r="BJ14" s="329"/>
      <c r="BK14" s="329"/>
      <c r="BL14" s="329"/>
      <c r="BM14" s="329"/>
      <c r="BN14" s="329"/>
      <c r="BO14"/>
      <c r="BP14"/>
      <c r="BQ14"/>
      <c r="BR14"/>
    </row>
    <row r="15" spans="1:70" ht="12.75">
      <c r="A15" s="320">
        <v>12</v>
      </c>
      <c r="B15" s="321">
        <f>IF(F15&gt;0,ROUNDDOWN(IF(E15&lt;140,35,IF(E15&gt;=210,0,IF(E15&gt;=140,(210-E15)*0.5))),0),"")</f>
        <v>9</v>
      </c>
      <c r="C15" s="286" t="s">
        <v>122</v>
      </c>
      <c r="D15" s="322" t="s">
        <v>14</v>
      </c>
      <c r="E15" s="323">
        <f>IF(F15&gt;0,AVERAGE(G15:BD15),"")</f>
        <v>191.75</v>
      </c>
      <c r="F15" s="324">
        <f>COUNT(G15:BD15)</f>
        <v>8</v>
      </c>
      <c r="G15" s="325">
        <v>181</v>
      </c>
      <c r="H15" s="326">
        <v>199</v>
      </c>
      <c r="I15" s="326">
        <v>192</v>
      </c>
      <c r="J15" s="326">
        <v>246</v>
      </c>
      <c r="K15" s="326">
        <v>162</v>
      </c>
      <c r="L15" s="326">
        <v>193</v>
      </c>
      <c r="M15" s="326">
        <v>193</v>
      </c>
      <c r="N15" s="326">
        <v>168</v>
      </c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7"/>
      <c r="BE15" s="328"/>
      <c r="BF15" s="329"/>
      <c r="BG15" s="329"/>
      <c r="BH15" s="329"/>
      <c r="BI15" s="329"/>
      <c r="BJ15" s="329"/>
      <c r="BK15" s="329"/>
      <c r="BL15" s="329"/>
      <c r="BM15" s="329"/>
      <c r="BN15" s="329"/>
      <c r="BO15"/>
      <c r="BP15"/>
      <c r="BQ15"/>
      <c r="BR15"/>
    </row>
    <row r="16" spans="1:70" ht="12.75">
      <c r="A16" s="320">
        <v>13</v>
      </c>
      <c r="B16" s="321">
        <f>IF(F16&gt;0,ROUNDDOWN(IF(E16&lt;140,35,IF(E16&gt;=210,0,IF(E16&gt;=140,(210-E16)*0.5))),0),"")</f>
        <v>31</v>
      </c>
      <c r="C16" s="286" t="s">
        <v>162</v>
      </c>
      <c r="D16" s="322" t="s">
        <v>34</v>
      </c>
      <c r="E16" s="323">
        <f>IF(F16&gt;0,AVERAGE(G16:BD16),"")</f>
        <v>147.5</v>
      </c>
      <c r="F16" s="324">
        <f>COUNT(G16:BD16)</f>
        <v>8</v>
      </c>
      <c r="G16" s="325">
        <v>153</v>
      </c>
      <c r="H16" s="326">
        <v>126</v>
      </c>
      <c r="I16" s="326">
        <v>134</v>
      </c>
      <c r="J16" s="326">
        <v>127</v>
      </c>
      <c r="K16" s="326">
        <v>161</v>
      </c>
      <c r="L16" s="326">
        <v>178</v>
      </c>
      <c r="M16" s="326">
        <v>150</v>
      </c>
      <c r="N16" s="326">
        <v>151</v>
      </c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7"/>
      <c r="BE16" s="328"/>
      <c r="BF16" s="329"/>
      <c r="BG16" s="329"/>
      <c r="BH16" s="329"/>
      <c r="BI16" s="329"/>
      <c r="BJ16" s="329"/>
      <c r="BK16" s="329"/>
      <c r="BL16" s="329"/>
      <c r="BM16" s="329"/>
      <c r="BN16" s="329"/>
      <c r="BO16"/>
      <c r="BP16"/>
      <c r="BQ16"/>
      <c r="BR16"/>
    </row>
    <row r="17" spans="1:70" ht="12.75">
      <c r="A17" s="320">
        <v>14</v>
      </c>
      <c r="B17" s="321">
        <f>IF(F17&gt;0,ROUNDDOWN(IF(E17&lt;140,35,IF(E17&gt;=210,0,IF(E17&gt;=140,(210-E17)*0.5))),0),"")</f>
        <v>19</v>
      </c>
      <c r="C17" s="286" t="s">
        <v>100</v>
      </c>
      <c r="D17" s="322" t="s">
        <v>14</v>
      </c>
      <c r="E17" s="323">
        <f>IF(F17&gt;0,AVERAGE(G17:BD17),"")</f>
        <v>170.86</v>
      </c>
      <c r="F17" s="324">
        <f>COUNT(G17:BD17)</f>
        <v>50</v>
      </c>
      <c r="G17" s="325">
        <v>181</v>
      </c>
      <c r="H17" s="326">
        <v>170</v>
      </c>
      <c r="I17" s="326">
        <v>201</v>
      </c>
      <c r="J17" s="326">
        <v>145</v>
      </c>
      <c r="K17" s="326">
        <v>172</v>
      </c>
      <c r="L17" s="326">
        <v>158</v>
      </c>
      <c r="M17" s="326">
        <v>191</v>
      </c>
      <c r="N17" s="326">
        <v>195</v>
      </c>
      <c r="O17" s="326">
        <v>141</v>
      </c>
      <c r="P17" s="326">
        <v>136</v>
      </c>
      <c r="Q17" s="326">
        <v>180</v>
      </c>
      <c r="R17" s="326">
        <v>142</v>
      </c>
      <c r="S17" s="326">
        <v>177</v>
      </c>
      <c r="T17" s="326">
        <v>175</v>
      </c>
      <c r="U17" s="326">
        <v>166</v>
      </c>
      <c r="V17" s="326">
        <v>125</v>
      </c>
      <c r="W17" s="326">
        <v>145</v>
      </c>
      <c r="X17" s="326">
        <v>177</v>
      </c>
      <c r="Y17" s="326">
        <v>153</v>
      </c>
      <c r="Z17" s="326">
        <v>214</v>
      </c>
      <c r="AA17" s="326">
        <v>174</v>
      </c>
      <c r="AB17" s="326">
        <v>159</v>
      </c>
      <c r="AC17" s="326">
        <v>161</v>
      </c>
      <c r="AD17" s="326">
        <v>219</v>
      </c>
      <c r="AE17" s="326">
        <v>222</v>
      </c>
      <c r="AF17" s="326">
        <v>153</v>
      </c>
      <c r="AG17" s="326">
        <v>174</v>
      </c>
      <c r="AH17" s="326">
        <v>235</v>
      </c>
      <c r="AI17" s="326">
        <v>190</v>
      </c>
      <c r="AJ17" s="326">
        <v>151</v>
      </c>
      <c r="AK17" s="326">
        <v>161</v>
      </c>
      <c r="AL17" s="326">
        <v>167</v>
      </c>
      <c r="AM17" s="326">
        <v>160</v>
      </c>
      <c r="AN17" s="326">
        <v>190</v>
      </c>
      <c r="AO17" s="326">
        <v>159</v>
      </c>
      <c r="AP17" s="326">
        <v>156</v>
      </c>
      <c r="AQ17" s="326">
        <v>204</v>
      </c>
      <c r="AR17" s="326">
        <v>161</v>
      </c>
      <c r="AS17" s="326">
        <v>141</v>
      </c>
      <c r="AT17" s="326">
        <v>190</v>
      </c>
      <c r="AU17" s="326">
        <v>152</v>
      </c>
      <c r="AV17" s="326">
        <v>138</v>
      </c>
      <c r="AW17" s="326">
        <v>231</v>
      </c>
      <c r="AX17" s="326">
        <v>194</v>
      </c>
      <c r="AY17" s="326">
        <v>158</v>
      </c>
      <c r="AZ17" s="326">
        <v>180</v>
      </c>
      <c r="BA17" s="326">
        <v>143</v>
      </c>
      <c r="BB17" s="326">
        <v>160</v>
      </c>
      <c r="BC17" s="326">
        <v>157</v>
      </c>
      <c r="BD17" s="327">
        <v>159</v>
      </c>
      <c r="BE17" s="328">
        <v>158</v>
      </c>
      <c r="BF17" s="329">
        <v>156</v>
      </c>
      <c r="BG17" s="329">
        <v>119</v>
      </c>
      <c r="BH17" s="329">
        <v>143</v>
      </c>
      <c r="BI17" s="329">
        <v>149</v>
      </c>
      <c r="BJ17" s="329">
        <v>151</v>
      </c>
      <c r="BK17" s="329">
        <v>138</v>
      </c>
      <c r="BL17" s="329">
        <v>156</v>
      </c>
      <c r="BM17" s="329">
        <v>197</v>
      </c>
      <c r="BN17" s="329">
        <v>137</v>
      </c>
      <c r="BO17"/>
      <c r="BP17"/>
      <c r="BQ17"/>
      <c r="BR17"/>
    </row>
    <row r="18" spans="1:70" ht="12.75">
      <c r="A18" s="320">
        <v>15</v>
      </c>
      <c r="B18" s="321">
        <f>IF(F18&gt;0,ROUNDDOWN(IF(E18&lt;140,35,IF(E18&gt;=210,0,IF(E18&gt;=140,(210-E18)*0.5))),0),"")</f>
        <v>8</v>
      </c>
      <c r="C18" s="286" t="s">
        <v>120</v>
      </c>
      <c r="D18" s="322" t="s">
        <v>14</v>
      </c>
      <c r="E18" s="323">
        <f>IF(F18&gt;0,AVERAGE(G18:BD18),"")</f>
        <v>193.1</v>
      </c>
      <c r="F18" s="324">
        <f>COUNT(G18:BD18)</f>
        <v>50</v>
      </c>
      <c r="G18" s="325">
        <v>135</v>
      </c>
      <c r="H18" s="326">
        <v>187</v>
      </c>
      <c r="I18" s="326">
        <v>176</v>
      </c>
      <c r="J18" s="326">
        <v>169</v>
      </c>
      <c r="K18" s="326">
        <v>172</v>
      </c>
      <c r="L18" s="326">
        <v>185</v>
      </c>
      <c r="M18" s="326">
        <v>246</v>
      </c>
      <c r="N18" s="326">
        <v>171</v>
      </c>
      <c r="O18" s="326">
        <v>186</v>
      </c>
      <c r="P18" s="326">
        <v>170</v>
      </c>
      <c r="Q18" s="326">
        <v>213</v>
      </c>
      <c r="R18" s="326">
        <v>244</v>
      </c>
      <c r="S18" s="326">
        <v>192</v>
      </c>
      <c r="T18" s="326">
        <v>231</v>
      </c>
      <c r="U18" s="326">
        <v>203</v>
      </c>
      <c r="V18" s="326">
        <v>170</v>
      </c>
      <c r="W18" s="326">
        <v>195</v>
      </c>
      <c r="X18" s="326">
        <v>181</v>
      </c>
      <c r="Y18" s="326">
        <v>155</v>
      </c>
      <c r="Z18" s="326">
        <v>213</v>
      </c>
      <c r="AA18" s="326">
        <v>157</v>
      </c>
      <c r="AB18" s="326">
        <v>151</v>
      </c>
      <c r="AC18" s="326">
        <v>178</v>
      </c>
      <c r="AD18" s="326">
        <v>211</v>
      </c>
      <c r="AE18" s="326">
        <v>156</v>
      </c>
      <c r="AF18" s="326">
        <v>170</v>
      </c>
      <c r="AG18" s="326">
        <v>242</v>
      </c>
      <c r="AH18" s="326">
        <v>173</v>
      </c>
      <c r="AI18" s="326">
        <v>187</v>
      </c>
      <c r="AJ18" s="326">
        <v>192</v>
      </c>
      <c r="AK18" s="326">
        <v>179</v>
      </c>
      <c r="AL18" s="326">
        <v>150</v>
      </c>
      <c r="AM18" s="326">
        <v>187</v>
      </c>
      <c r="AN18" s="326">
        <v>172</v>
      </c>
      <c r="AO18" s="326">
        <v>171</v>
      </c>
      <c r="AP18" s="326">
        <v>161</v>
      </c>
      <c r="AQ18" s="326">
        <v>234</v>
      </c>
      <c r="AR18" s="326">
        <v>216</v>
      </c>
      <c r="AS18" s="326">
        <v>214</v>
      </c>
      <c r="AT18" s="326">
        <v>214</v>
      </c>
      <c r="AU18" s="326">
        <v>255</v>
      </c>
      <c r="AV18" s="326">
        <v>267</v>
      </c>
      <c r="AW18" s="326">
        <v>210</v>
      </c>
      <c r="AX18" s="326">
        <v>213</v>
      </c>
      <c r="AY18" s="326">
        <v>214</v>
      </c>
      <c r="AZ18" s="326">
        <v>227</v>
      </c>
      <c r="BA18" s="326">
        <v>168</v>
      </c>
      <c r="BB18" s="326">
        <v>245</v>
      </c>
      <c r="BC18" s="326">
        <v>169</v>
      </c>
      <c r="BD18" s="327">
        <v>178</v>
      </c>
      <c r="BE18" s="328">
        <v>237</v>
      </c>
      <c r="BF18" s="329">
        <v>225</v>
      </c>
      <c r="BG18" s="329">
        <v>156</v>
      </c>
      <c r="BH18" s="329">
        <v>202</v>
      </c>
      <c r="BI18" s="329">
        <v>169</v>
      </c>
      <c r="BJ18" s="329">
        <v>125</v>
      </c>
      <c r="BK18" s="329">
        <v>166</v>
      </c>
      <c r="BL18" s="329">
        <v>183</v>
      </c>
      <c r="BM18" s="329">
        <v>160</v>
      </c>
      <c r="BN18" s="329">
        <v>144</v>
      </c>
      <c r="BO18"/>
      <c r="BP18"/>
      <c r="BQ18"/>
      <c r="BR18"/>
    </row>
    <row r="19" spans="1:70" ht="12.75">
      <c r="A19" s="320">
        <v>16</v>
      </c>
      <c r="B19" s="321">
        <f>IF(F19&gt;0,ROUNDDOWN(IF(E19&lt;140,35,IF(E19&gt;=210,0,IF(E19&gt;=140,(210-E19)*0.5))),0),"")</f>
        <v>0</v>
      </c>
      <c r="C19" s="286" t="s">
        <v>17</v>
      </c>
      <c r="D19" s="322" t="s">
        <v>14</v>
      </c>
      <c r="E19" s="323">
        <f>IF(F19&gt;0,AVERAGE(G19:BD19),"")</f>
        <v>216.6</v>
      </c>
      <c r="F19" s="324">
        <f>COUNT(G19:BD19)</f>
        <v>35</v>
      </c>
      <c r="G19" s="325">
        <v>214</v>
      </c>
      <c r="H19" s="326">
        <v>239</v>
      </c>
      <c r="I19" s="326">
        <v>221</v>
      </c>
      <c r="J19" s="326">
        <v>220</v>
      </c>
      <c r="K19" s="326">
        <v>222</v>
      </c>
      <c r="L19" s="326">
        <v>226</v>
      </c>
      <c r="M19" s="326">
        <v>181</v>
      </c>
      <c r="N19" s="326">
        <v>189</v>
      </c>
      <c r="O19" s="326">
        <v>189</v>
      </c>
      <c r="P19" s="326">
        <v>234</v>
      </c>
      <c r="Q19" s="326">
        <v>199</v>
      </c>
      <c r="R19" s="326">
        <v>220</v>
      </c>
      <c r="S19" s="326">
        <v>268</v>
      </c>
      <c r="T19" s="326">
        <v>237</v>
      </c>
      <c r="U19" s="326">
        <v>196</v>
      </c>
      <c r="V19" s="326">
        <v>159</v>
      </c>
      <c r="W19" s="326">
        <v>218</v>
      </c>
      <c r="X19" s="326">
        <v>237</v>
      </c>
      <c r="Y19" s="326">
        <v>237</v>
      </c>
      <c r="Z19" s="326">
        <v>226</v>
      </c>
      <c r="AA19" s="326">
        <v>237</v>
      </c>
      <c r="AB19" s="326">
        <v>229</v>
      </c>
      <c r="AC19" s="326">
        <v>205</v>
      </c>
      <c r="AD19" s="326">
        <v>227</v>
      </c>
      <c r="AE19" s="326">
        <v>227</v>
      </c>
      <c r="AF19" s="326">
        <v>188</v>
      </c>
      <c r="AG19" s="326">
        <v>176</v>
      </c>
      <c r="AH19" s="326">
        <v>244</v>
      </c>
      <c r="AI19" s="326">
        <v>233</v>
      </c>
      <c r="AJ19" s="326">
        <v>186</v>
      </c>
      <c r="AK19" s="326">
        <v>228</v>
      </c>
      <c r="AL19" s="326">
        <v>226</v>
      </c>
      <c r="AM19" s="326">
        <v>179</v>
      </c>
      <c r="AN19" s="326">
        <v>221</v>
      </c>
      <c r="AO19" s="326">
        <v>243</v>
      </c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7"/>
      <c r="BE19" s="328"/>
      <c r="BF19" s="329"/>
      <c r="BG19" s="329"/>
      <c r="BH19" s="329"/>
      <c r="BI19" s="329"/>
      <c r="BJ19" s="329"/>
      <c r="BK19" s="329"/>
      <c r="BL19" s="329"/>
      <c r="BM19" s="329"/>
      <c r="BN19" s="329"/>
      <c r="BO19"/>
      <c r="BP19"/>
      <c r="BQ19"/>
      <c r="BR19"/>
    </row>
    <row r="20" spans="1:70" ht="12.75">
      <c r="A20" s="320">
        <v>17</v>
      </c>
      <c r="B20" s="321">
        <f>IF(F20&gt;0,ROUNDDOWN(IF(E20&lt;140,35,IF(E20&gt;=210,0,IF(E20&gt;=140,(210-E20)*0.5))),0),"")</f>
        <v>20</v>
      </c>
      <c r="C20" s="286" t="s">
        <v>92</v>
      </c>
      <c r="D20" s="322" t="s">
        <v>14</v>
      </c>
      <c r="E20" s="323">
        <f>IF(F20&gt;0,AVERAGE(G20:BD20),"")</f>
        <v>168.68</v>
      </c>
      <c r="F20" s="324">
        <f>COUNT(G20:BD20)</f>
        <v>50</v>
      </c>
      <c r="G20" s="325">
        <v>139</v>
      </c>
      <c r="H20" s="326">
        <v>178</v>
      </c>
      <c r="I20" s="326">
        <v>129</v>
      </c>
      <c r="J20" s="326">
        <v>221</v>
      </c>
      <c r="K20" s="326">
        <v>182</v>
      </c>
      <c r="L20" s="326">
        <v>159</v>
      </c>
      <c r="M20" s="326">
        <v>139</v>
      </c>
      <c r="N20" s="326">
        <v>162</v>
      </c>
      <c r="O20" s="326">
        <v>171</v>
      </c>
      <c r="P20" s="326">
        <v>179</v>
      </c>
      <c r="Q20" s="326">
        <v>201</v>
      </c>
      <c r="R20" s="326">
        <v>179</v>
      </c>
      <c r="S20" s="326">
        <v>212</v>
      </c>
      <c r="T20" s="326">
        <v>162</v>
      </c>
      <c r="U20" s="326">
        <v>201</v>
      </c>
      <c r="V20" s="326">
        <v>178</v>
      </c>
      <c r="W20" s="326">
        <v>181</v>
      </c>
      <c r="X20" s="326">
        <v>126</v>
      </c>
      <c r="Y20" s="326">
        <v>135</v>
      </c>
      <c r="Z20" s="326">
        <v>245</v>
      </c>
      <c r="AA20" s="326">
        <v>172</v>
      </c>
      <c r="AB20" s="326">
        <v>186</v>
      </c>
      <c r="AC20" s="326">
        <v>166</v>
      </c>
      <c r="AD20" s="326">
        <v>169</v>
      </c>
      <c r="AE20" s="326">
        <v>150</v>
      </c>
      <c r="AF20" s="326">
        <v>176</v>
      </c>
      <c r="AG20" s="326">
        <v>178</v>
      </c>
      <c r="AH20" s="326">
        <v>180</v>
      </c>
      <c r="AI20" s="326">
        <v>175</v>
      </c>
      <c r="AJ20" s="326">
        <v>177</v>
      </c>
      <c r="AK20" s="326">
        <v>162</v>
      </c>
      <c r="AL20" s="326">
        <v>126</v>
      </c>
      <c r="AM20" s="326">
        <v>236</v>
      </c>
      <c r="AN20" s="326">
        <v>177</v>
      </c>
      <c r="AO20" s="326">
        <v>135</v>
      </c>
      <c r="AP20" s="326">
        <v>183</v>
      </c>
      <c r="AQ20" s="326">
        <v>134</v>
      </c>
      <c r="AR20" s="326">
        <v>153</v>
      </c>
      <c r="AS20" s="326">
        <v>169</v>
      </c>
      <c r="AT20" s="326">
        <v>118</v>
      </c>
      <c r="AU20" s="326">
        <v>159</v>
      </c>
      <c r="AV20" s="326">
        <v>166</v>
      </c>
      <c r="AW20" s="326">
        <v>145</v>
      </c>
      <c r="AX20" s="326">
        <v>133</v>
      </c>
      <c r="AY20" s="326">
        <v>194</v>
      </c>
      <c r="AZ20" s="326">
        <v>159</v>
      </c>
      <c r="BA20" s="326">
        <v>153</v>
      </c>
      <c r="BB20" s="326">
        <v>166</v>
      </c>
      <c r="BC20" s="326">
        <v>166</v>
      </c>
      <c r="BD20" s="327">
        <v>192</v>
      </c>
      <c r="BE20" s="328">
        <v>197</v>
      </c>
      <c r="BF20" s="329">
        <v>146</v>
      </c>
      <c r="BG20" s="329">
        <v>225</v>
      </c>
      <c r="BH20" s="329">
        <v>179</v>
      </c>
      <c r="BI20" s="329">
        <v>179</v>
      </c>
      <c r="BJ20" s="329">
        <v>206</v>
      </c>
      <c r="BK20" s="329">
        <v>164</v>
      </c>
      <c r="BL20" s="329">
        <v>189</v>
      </c>
      <c r="BM20" s="329">
        <v>156</v>
      </c>
      <c r="BN20" s="329">
        <v>229</v>
      </c>
      <c r="BO20"/>
      <c r="BP20"/>
      <c r="BQ20"/>
      <c r="BR20"/>
    </row>
    <row r="21" spans="1:70" ht="12.75">
      <c r="A21" s="320">
        <v>18</v>
      </c>
      <c r="B21" s="321">
        <f>IF(F21&gt;0,ROUNDDOWN(IF(E21&lt;140,35,IF(E21&gt;=210,0,IF(E21&gt;=140,(210-E21)*0.5))),0),"")</f>
        <v>9</v>
      </c>
      <c r="C21" s="286" t="s">
        <v>54</v>
      </c>
      <c r="D21" s="322" t="s">
        <v>14</v>
      </c>
      <c r="E21" s="323">
        <f>IF(F21&gt;0,AVERAGE(G21:BD21),"")</f>
        <v>191.18</v>
      </c>
      <c r="F21" s="324">
        <f>COUNT(G21:BD21)</f>
        <v>50</v>
      </c>
      <c r="G21" s="325">
        <v>169</v>
      </c>
      <c r="H21" s="326">
        <v>199</v>
      </c>
      <c r="I21" s="326">
        <v>155</v>
      </c>
      <c r="J21" s="326">
        <v>221</v>
      </c>
      <c r="K21" s="326">
        <v>205</v>
      </c>
      <c r="L21" s="326">
        <v>180</v>
      </c>
      <c r="M21" s="326">
        <v>215</v>
      </c>
      <c r="N21" s="326">
        <v>172</v>
      </c>
      <c r="O21" s="326">
        <v>201</v>
      </c>
      <c r="P21" s="326">
        <v>206</v>
      </c>
      <c r="Q21" s="326">
        <v>191</v>
      </c>
      <c r="R21" s="326">
        <v>168</v>
      </c>
      <c r="S21" s="326">
        <v>200</v>
      </c>
      <c r="T21" s="326">
        <v>161</v>
      </c>
      <c r="U21" s="326">
        <v>151</v>
      </c>
      <c r="V21" s="326">
        <v>189</v>
      </c>
      <c r="W21" s="326">
        <v>176</v>
      </c>
      <c r="X21" s="326">
        <v>183</v>
      </c>
      <c r="Y21" s="326">
        <v>165</v>
      </c>
      <c r="Z21" s="326">
        <v>204</v>
      </c>
      <c r="AA21" s="326">
        <v>216</v>
      </c>
      <c r="AB21" s="326">
        <v>223</v>
      </c>
      <c r="AC21" s="326">
        <v>184</v>
      </c>
      <c r="AD21" s="326">
        <v>179</v>
      </c>
      <c r="AE21" s="326">
        <v>171</v>
      </c>
      <c r="AF21" s="326">
        <v>238</v>
      </c>
      <c r="AG21" s="326">
        <v>205</v>
      </c>
      <c r="AH21" s="326">
        <v>156</v>
      </c>
      <c r="AI21" s="326">
        <v>186</v>
      </c>
      <c r="AJ21" s="326">
        <v>207</v>
      </c>
      <c r="AK21" s="326">
        <v>187</v>
      </c>
      <c r="AL21" s="326">
        <v>198</v>
      </c>
      <c r="AM21" s="326">
        <v>201</v>
      </c>
      <c r="AN21" s="326">
        <v>222</v>
      </c>
      <c r="AO21" s="326">
        <v>218</v>
      </c>
      <c r="AP21" s="326">
        <v>217</v>
      </c>
      <c r="AQ21" s="326">
        <v>171</v>
      </c>
      <c r="AR21" s="326">
        <v>190</v>
      </c>
      <c r="AS21" s="326">
        <v>233</v>
      </c>
      <c r="AT21" s="326">
        <v>235</v>
      </c>
      <c r="AU21" s="326">
        <v>182</v>
      </c>
      <c r="AV21" s="326">
        <v>138</v>
      </c>
      <c r="AW21" s="326">
        <v>207</v>
      </c>
      <c r="AX21" s="326">
        <v>191</v>
      </c>
      <c r="AY21" s="326">
        <v>193</v>
      </c>
      <c r="AZ21" s="326">
        <v>182</v>
      </c>
      <c r="BA21" s="326">
        <v>197</v>
      </c>
      <c r="BB21" s="326">
        <v>179</v>
      </c>
      <c r="BC21" s="326">
        <v>174</v>
      </c>
      <c r="BD21" s="327">
        <v>168</v>
      </c>
      <c r="BE21" s="328">
        <v>212</v>
      </c>
      <c r="BF21" s="329">
        <v>210</v>
      </c>
      <c r="BG21" s="329">
        <v>164</v>
      </c>
      <c r="BH21" s="329">
        <v>187</v>
      </c>
      <c r="BI21" s="329">
        <v>170</v>
      </c>
      <c r="BJ21" s="329">
        <v>126</v>
      </c>
      <c r="BK21" s="329">
        <v>169</v>
      </c>
      <c r="BL21" s="329">
        <v>177</v>
      </c>
      <c r="BM21" s="329">
        <v>214</v>
      </c>
      <c r="BN21" s="329">
        <v>199</v>
      </c>
      <c r="BO21"/>
      <c r="BP21"/>
      <c r="BQ21"/>
      <c r="BR21"/>
    </row>
    <row r="22" spans="1:70" ht="12.75">
      <c r="A22" s="320">
        <v>19</v>
      </c>
      <c r="B22" s="321">
        <f>IF(F22&gt;0,ROUNDDOWN(IF(E22&lt;140,35,IF(E22&gt;=210,0,IF(E22&gt;=140,(210-E22)*0.5))),0),"")</f>
        <v>15</v>
      </c>
      <c r="C22" s="286" t="s">
        <v>132</v>
      </c>
      <c r="D22" s="322" t="s">
        <v>14</v>
      </c>
      <c r="E22" s="323">
        <f>IF(F22&gt;0,AVERAGE(G22:BD22),"")</f>
        <v>179.46</v>
      </c>
      <c r="F22" s="324">
        <f>COUNT(G22:BD22)</f>
        <v>50</v>
      </c>
      <c r="G22" s="325">
        <v>155</v>
      </c>
      <c r="H22" s="326">
        <v>189</v>
      </c>
      <c r="I22" s="326">
        <v>155</v>
      </c>
      <c r="J22" s="326">
        <v>182</v>
      </c>
      <c r="K22" s="326">
        <v>148</v>
      </c>
      <c r="L22" s="326">
        <v>165</v>
      </c>
      <c r="M22" s="326">
        <v>142</v>
      </c>
      <c r="N22" s="326">
        <v>157</v>
      </c>
      <c r="O22" s="326">
        <v>235</v>
      </c>
      <c r="P22" s="326">
        <v>151</v>
      </c>
      <c r="Q22" s="326">
        <v>214</v>
      </c>
      <c r="R22" s="326">
        <v>181</v>
      </c>
      <c r="S22" s="326">
        <v>198</v>
      </c>
      <c r="T22" s="326">
        <v>233</v>
      </c>
      <c r="U22" s="326">
        <v>182</v>
      </c>
      <c r="V22" s="326">
        <v>201</v>
      </c>
      <c r="W22" s="326">
        <v>165</v>
      </c>
      <c r="X22" s="326">
        <v>159</v>
      </c>
      <c r="Y22" s="326">
        <v>168</v>
      </c>
      <c r="Z22" s="326">
        <v>153</v>
      </c>
      <c r="AA22" s="326">
        <v>168</v>
      </c>
      <c r="AB22" s="326">
        <v>208</v>
      </c>
      <c r="AC22" s="326">
        <v>170</v>
      </c>
      <c r="AD22" s="326">
        <v>173</v>
      </c>
      <c r="AE22" s="326">
        <v>225</v>
      </c>
      <c r="AF22" s="326">
        <v>186</v>
      </c>
      <c r="AG22" s="326">
        <v>232</v>
      </c>
      <c r="AH22" s="326">
        <v>163</v>
      </c>
      <c r="AI22" s="326">
        <v>179</v>
      </c>
      <c r="AJ22" s="326">
        <v>184</v>
      </c>
      <c r="AK22" s="326">
        <v>244</v>
      </c>
      <c r="AL22" s="326">
        <v>192</v>
      </c>
      <c r="AM22" s="326">
        <v>100</v>
      </c>
      <c r="AN22" s="326">
        <v>176</v>
      </c>
      <c r="AO22" s="326">
        <v>210</v>
      </c>
      <c r="AP22" s="326">
        <v>265</v>
      </c>
      <c r="AQ22" s="326">
        <v>169</v>
      </c>
      <c r="AR22" s="326">
        <v>205</v>
      </c>
      <c r="AS22" s="326">
        <v>149</v>
      </c>
      <c r="AT22" s="326">
        <v>141</v>
      </c>
      <c r="AU22" s="326">
        <v>205</v>
      </c>
      <c r="AV22" s="326">
        <v>164</v>
      </c>
      <c r="AW22" s="326">
        <v>142</v>
      </c>
      <c r="AX22" s="326">
        <v>156</v>
      </c>
      <c r="AY22" s="326">
        <v>180</v>
      </c>
      <c r="AZ22" s="326">
        <v>168</v>
      </c>
      <c r="BA22" s="326">
        <v>187</v>
      </c>
      <c r="BB22" s="326">
        <v>214</v>
      </c>
      <c r="BC22" s="326">
        <v>149</v>
      </c>
      <c r="BD22" s="327">
        <v>136</v>
      </c>
      <c r="BE22" s="328">
        <v>183</v>
      </c>
      <c r="BF22" s="329">
        <v>227</v>
      </c>
      <c r="BG22" s="329">
        <v>128</v>
      </c>
      <c r="BH22" s="329">
        <v>148</v>
      </c>
      <c r="BI22" s="329">
        <v>202</v>
      </c>
      <c r="BJ22" s="329">
        <v>226</v>
      </c>
      <c r="BK22" s="329">
        <v>154</v>
      </c>
      <c r="BL22" s="329">
        <v>169</v>
      </c>
      <c r="BM22" s="329">
        <v>183</v>
      </c>
      <c r="BN22" s="329">
        <v>173</v>
      </c>
      <c r="BO22"/>
      <c r="BP22"/>
      <c r="BQ22"/>
      <c r="BR22"/>
    </row>
    <row r="23" spans="1:70" ht="12.75">
      <c r="A23" s="320">
        <v>20</v>
      </c>
      <c r="B23" s="321">
        <f>IF(F23&gt;0,ROUNDDOWN(IF(E23&lt;140,35,IF(E23&gt;=210,0,IF(E23&gt;=140,(210-E23)*0.5))),0),"")</f>
        <v>26</v>
      </c>
      <c r="C23" s="286" t="s">
        <v>155</v>
      </c>
      <c r="D23" s="322" t="s">
        <v>14</v>
      </c>
      <c r="E23" s="323">
        <f>IF(F23&gt;0,AVERAGE(G23:BD23),"")</f>
        <v>156.88372093023256</v>
      </c>
      <c r="F23" s="324">
        <f>COUNT(G23:BD23)</f>
        <v>43</v>
      </c>
      <c r="G23" s="325">
        <v>118</v>
      </c>
      <c r="H23" s="326">
        <v>136</v>
      </c>
      <c r="I23" s="326">
        <v>101</v>
      </c>
      <c r="J23" s="326">
        <v>127</v>
      </c>
      <c r="K23" s="326">
        <v>191</v>
      </c>
      <c r="L23" s="326">
        <v>169</v>
      </c>
      <c r="M23" s="326">
        <v>157</v>
      </c>
      <c r="N23" s="326">
        <v>146</v>
      </c>
      <c r="O23" s="326">
        <v>166</v>
      </c>
      <c r="P23" s="326">
        <v>106</v>
      </c>
      <c r="Q23" s="326">
        <v>118</v>
      </c>
      <c r="R23" s="326">
        <v>179</v>
      </c>
      <c r="S23" s="326">
        <v>171</v>
      </c>
      <c r="T23" s="326">
        <v>96</v>
      </c>
      <c r="U23" s="326">
        <v>138</v>
      </c>
      <c r="V23" s="326">
        <v>199</v>
      </c>
      <c r="W23" s="326">
        <v>173</v>
      </c>
      <c r="X23" s="326">
        <v>172</v>
      </c>
      <c r="Y23" s="326">
        <v>147</v>
      </c>
      <c r="Z23" s="326">
        <v>173</v>
      </c>
      <c r="AA23" s="326">
        <v>158</v>
      </c>
      <c r="AB23" s="326">
        <v>143</v>
      </c>
      <c r="AC23" s="326">
        <v>156</v>
      </c>
      <c r="AD23" s="326">
        <v>183</v>
      </c>
      <c r="AE23" s="326">
        <v>133</v>
      </c>
      <c r="AF23" s="326">
        <v>200</v>
      </c>
      <c r="AG23" s="326">
        <v>119</v>
      </c>
      <c r="AH23" s="326">
        <v>224</v>
      </c>
      <c r="AI23" s="326">
        <v>171</v>
      </c>
      <c r="AJ23" s="326">
        <v>163</v>
      </c>
      <c r="AK23" s="326">
        <v>200</v>
      </c>
      <c r="AL23" s="326">
        <v>141</v>
      </c>
      <c r="AM23" s="326">
        <v>165</v>
      </c>
      <c r="AN23" s="326">
        <v>141</v>
      </c>
      <c r="AO23" s="326">
        <v>144</v>
      </c>
      <c r="AP23" s="326">
        <v>170</v>
      </c>
      <c r="AQ23" s="326">
        <v>164</v>
      </c>
      <c r="AR23" s="326">
        <v>168</v>
      </c>
      <c r="AS23" s="326">
        <v>167</v>
      </c>
      <c r="AT23" s="326">
        <v>177</v>
      </c>
      <c r="AU23" s="326">
        <v>163</v>
      </c>
      <c r="AV23" s="326">
        <v>155</v>
      </c>
      <c r="AW23" s="326">
        <v>158</v>
      </c>
      <c r="AX23" s="326"/>
      <c r="AY23" s="326"/>
      <c r="AZ23" s="326"/>
      <c r="BA23" s="326"/>
      <c r="BB23" s="326"/>
      <c r="BC23" s="326"/>
      <c r="BD23" s="327"/>
      <c r="BE23" s="328"/>
      <c r="BF23" s="329"/>
      <c r="BG23" s="329"/>
      <c r="BH23" s="329"/>
      <c r="BI23" s="329"/>
      <c r="BJ23" s="329"/>
      <c r="BK23" s="329"/>
      <c r="BL23" s="329"/>
      <c r="BM23" s="329"/>
      <c r="BN23" s="329"/>
      <c r="BO23"/>
      <c r="BP23"/>
      <c r="BQ23"/>
      <c r="BR23"/>
    </row>
    <row r="24" spans="1:70" ht="12.75">
      <c r="A24" s="320">
        <v>21</v>
      </c>
      <c r="B24" s="321">
        <f>IF(F24&gt;0,ROUNDDOWN(IF(E24&lt;140,35,IF(E24&gt;=210,0,IF(E24&gt;=140,(210-E24)*0.5))),0),"")</f>
        <v>0</v>
      </c>
      <c r="C24" s="286" t="s">
        <v>117</v>
      </c>
      <c r="D24" s="322" t="s">
        <v>34</v>
      </c>
      <c r="E24" s="323">
        <f>IF(F24&gt;0,AVERAGE(G24:BD24),"")</f>
        <v>210.11111111111111</v>
      </c>
      <c r="F24" s="324">
        <f>COUNT(G24:BD24)</f>
        <v>45</v>
      </c>
      <c r="G24" s="325">
        <v>167</v>
      </c>
      <c r="H24" s="326">
        <v>258</v>
      </c>
      <c r="I24" s="326">
        <v>205</v>
      </c>
      <c r="J24" s="326">
        <v>133</v>
      </c>
      <c r="K24" s="326">
        <v>160</v>
      </c>
      <c r="L24" s="326">
        <v>160</v>
      </c>
      <c r="M24" s="326">
        <v>225</v>
      </c>
      <c r="N24" s="326">
        <v>213</v>
      </c>
      <c r="O24" s="326">
        <v>233</v>
      </c>
      <c r="P24" s="326">
        <v>172</v>
      </c>
      <c r="Q24" s="326">
        <v>179</v>
      </c>
      <c r="R24" s="326">
        <v>153</v>
      </c>
      <c r="S24" s="326">
        <v>208</v>
      </c>
      <c r="T24" s="326">
        <v>204</v>
      </c>
      <c r="U24" s="326">
        <v>189</v>
      </c>
      <c r="V24" s="326">
        <v>244</v>
      </c>
      <c r="W24" s="326">
        <v>234</v>
      </c>
      <c r="X24" s="326">
        <v>225</v>
      </c>
      <c r="Y24" s="326">
        <v>278</v>
      </c>
      <c r="Z24" s="326">
        <v>257</v>
      </c>
      <c r="AA24" s="326">
        <v>257</v>
      </c>
      <c r="AB24" s="326">
        <v>226</v>
      </c>
      <c r="AC24" s="326">
        <v>256</v>
      </c>
      <c r="AD24" s="326">
        <v>258</v>
      </c>
      <c r="AE24" s="326">
        <v>237</v>
      </c>
      <c r="AF24" s="326">
        <v>205</v>
      </c>
      <c r="AG24" s="326">
        <v>218</v>
      </c>
      <c r="AH24" s="326">
        <v>200</v>
      </c>
      <c r="AI24" s="326">
        <v>158</v>
      </c>
      <c r="AJ24" s="326">
        <v>227</v>
      </c>
      <c r="AK24" s="326">
        <v>206</v>
      </c>
      <c r="AL24" s="326">
        <v>246</v>
      </c>
      <c r="AM24" s="326">
        <v>236</v>
      </c>
      <c r="AN24" s="326">
        <v>210</v>
      </c>
      <c r="AO24" s="326">
        <v>219</v>
      </c>
      <c r="AP24" s="326">
        <v>146</v>
      </c>
      <c r="AQ24" s="326">
        <v>223</v>
      </c>
      <c r="AR24" s="326">
        <v>257</v>
      </c>
      <c r="AS24" s="326">
        <v>202</v>
      </c>
      <c r="AT24" s="326">
        <v>212</v>
      </c>
      <c r="AU24" s="326">
        <v>210</v>
      </c>
      <c r="AV24" s="326">
        <v>193</v>
      </c>
      <c r="AW24" s="326">
        <v>141</v>
      </c>
      <c r="AX24" s="326">
        <v>223</v>
      </c>
      <c r="AY24" s="326">
        <v>192</v>
      </c>
      <c r="AZ24" s="326"/>
      <c r="BA24" s="326"/>
      <c r="BB24" s="326"/>
      <c r="BC24" s="326"/>
      <c r="BD24" s="327"/>
      <c r="BE24" s="328"/>
      <c r="BF24" s="329"/>
      <c r="BG24" s="329"/>
      <c r="BH24" s="329"/>
      <c r="BI24" s="329"/>
      <c r="BJ24" s="329"/>
      <c r="BK24" s="329"/>
      <c r="BL24" s="329"/>
      <c r="BM24" s="329"/>
      <c r="BN24" s="329"/>
      <c r="BO24"/>
      <c r="BP24"/>
      <c r="BQ24"/>
      <c r="BR24"/>
    </row>
    <row r="25" spans="1:70" ht="12.75">
      <c r="A25" s="320">
        <v>22</v>
      </c>
      <c r="B25" s="321">
        <f>IF(F25&gt;0,ROUNDDOWN(IF(E25&lt;140,35,IF(E25&gt;=210,0,IF(E25&gt;=140,(210-E25)*0.5))),0),"")</f>
        <v>23</v>
      </c>
      <c r="C25" s="286" t="s">
        <v>111</v>
      </c>
      <c r="D25" s="322" t="s">
        <v>14</v>
      </c>
      <c r="E25" s="323">
        <f>IF(F25&gt;0,AVERAGE(G25:BD25),"")</f>
        <v>162.72727272727272</v>
      </c>
      <c r="F25" s="324">
        <f>COUNT(G25:BD25)</f>
        <v>22</v>
      </c>
      <c r="G25" s="325">
        <v>154</v>
      </c>
      <c r="H25" s="326">
        <v>143</v>
      </c>
      <c r="I25" s="326">
        <v>186</v>
      </c>
      <c r="J25" s="326">
        <v>171</v>
      </c>
      <c r="K25" s="326">
        <v>150</v>
      </c>
      <c r="L25" s="326">
        <v>97</v>
      </c>
      <c r="M25" s="326">
        <v>152</v>
      </c>
      <c r="N25" s="326">
        <v>148</v>
      </c>
      <c r="O25" s="326">
        <v>144</v>
      </c>
      <c r="P25" s="326">
        <v>159</v>
      </c>
      <c r="Q25" s="326">
        <v>166</v>
      </c>
      <c r="R25" s="326">
        <v>187</v>
      </c>
      <c r="S25" s="326">
        <v>164</v>
      </c>
      <c r="T25" s="326">
        <v>165</v>
      </c>
      <c r="U25" s="326">
        <v>136</v>
      </c>
      <c r="V25" s="326">
        <v>168</v>
      </c>
      <c r="W25" s="326">
        <v>178</v>
      </c>
      <c r="X25" s="326">
        <v>180</v>
      </c>
      <c r="Y25" s="326">
        <v>215</v>
      </c>
      <c r="Z25" s="326">
        <v>149</v>
      </c>
      <c r="AA25" s="326">
        <v>171</v>
      </c>
      <c r="AB25" s="326">
        <v>197</v>
      </c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7"/>
      <c r="BE25" s="328"/>
      <c r="BF25" s="329"/>
      <c r="BG25" s="329"/>
      <c r="BH25" s="329"/>
      <c r="BI25" s="329"/>
      <c r="BJ25" s="329"/>
      <c r="BK25" s="329"/>
      <c r="BL25" s="329"/>
      <c r="BM25" s="329"/>
      <c r="BN25" s="329"/>
      <c r="BO25"/>
      <c r="BP25"/>
      <c r="BQ25"/>
      <c r="BR25"/>
    </row>
    <row r="26" spans="1:70" ht="12.75">
      <c r="A26" s="320">
        <v>23</v>
      </c>
      <c r="B26" s="321">
        <f>IF(F26&gt;0,ROUNDDOWN(IF(E26&lt;140,35,IF(E26&gt;=210,0,IF(E26&gt;=140,(210-E26)*0.5))),0),"")</f>
        <v>11</v>
      </c>
      <c r="C26" s="286" t="s">
        <v>126</v>
      </c>
      <c r="D26" s="322" t="s">
        <v>14</v>
      </c>
      <c r="E26" s="323">
        <f>IF(F26&gt;0,AVERAGE(G26:BD26),"")</f>
        <v>186.68</v>
      </c>
      <c r="F26" s="324">
        <f>COUNT(G26:BD26)</f>
        <v>50</v>
      </c>
      <c r="G26" s="325">
        <v>214</v>
      </c>
      <c r="H26" s="326">
        <v>182</v>
      </c>
      <c r="I26" s="326">
        <v>190</v>
      </c>
      <c r="J26" s="326">
        <v>224</v>
      </c>
      <c r="K26" s="326">
        <v>150</v>
      </c>
      <c r="L26" s="326">
        <v>245</v>
      </c>
      <c r="M26" s="326">
        <v>174</v>
      </c>
      <c r="N26" s="326">
        <v>197</v>
      </c>
      <c r="O26" s="326">
        <v>189</v>
      </c>
      <c r="P26" s="326">
        <v>178</v>
      </c>
      <c r="Q26" s="326">
        <v>167</v>
      </c>
      <c r="R26" s="326">
        <v>188</v>
      </c>
      <c r="S26" s="326">
        <v>154</v>
      </c>
      <c r="T26" s="326">
        <v>159</v>
      </c>
      <c r="U26" s="326">
        <v>191</v>
      </c>
      <c r="V26" s="326">
        <v>193</v>
      </c>
      <c r="W26" s="326">
        <v>202</v>
      </c>
      <c r="X26" s="326">
        <v>199</v>
      </c>
      <c r="Y26" s="326">
        <v>156</v>
      </c>
      <c r="Z26" s="326">
        <v>154</v>
      </c>
      <c r="AA26" s="326">
        <v>146</v>
      </c>
      <c r="AB26" s="326">
        <v>144</v>
      </c>
      <c r="AC26" s="326">
        <v>152</v>
      </c>
      <c r="AD26" s="326">
        <v>176</v>
      </c>
      <c r="AE26" s="326">
        <v>184</v>
      </c>
      <c r="AF26" s="326">
        <v>117</v>
      </c>
      <c r="AG26" s="326">
        <v>156</v>
      </c>
      <c r="AH26" s="326">
        <v>227</v>
      </c>
      <c r="AI26" s="326">
        <v>187</v>
      </c>
      <c r="AJ26" s="326">
        <v>229</v>
      </c>
      <c r="AK26" s="326">
        <v>143</v>
      </c>
      <c r="AL26" s="326">
        <v>187</v>
      </c>
      <c r="AM26" s="326">
        <v>164</v>
      </c>
      <c r="AN26" s="326">
        <v>169</v>
      </c>
      <c r="AO26" s="326">
        <v>184</v>
      </c>
      <c r="AP26" s="326">
        <v>223</v>
      </c>
      <c r="AQ26" s="326">
        <v>200</v>
      </c>
      <c r="AR26" s="326">
        <v>218</v>
      </c>
      <c r="AS26" s="326">
        <v>208</v>
      </c>
      <c r="AT26" s="326">
        <v>206</v>
      </c>
      <c r="AU26" s="326">
        <v>236</v>
      </c>
      <c r="AV26" s="326">
        <v>212</v>
      </c>
      <c r="AW26" s="326">
        <v>213</v>
      </c>
      <c r="AX26" s="326">
        <v>156</v>
      </c>
      <c r="AY26" s="326">
        <v>192</v>
      </c>
      <c r="AZ26" s="326">
        <v>192</v>
      </c>
      <c r="BA26" s="326">
        <v>204</v>
      </c>
      <c r="BB26" s="326">
        <v>179</v>
      </c>
      <c r="BC26" s="326">
        <v>188</v>
      </c>
      <c r="BD26" s="327">
        <v>236</v>
      </c>
      <c r="BE26" s="328">
        <v>247</v>
      </c>
      <c r="BF26" s="329">
        <v>168</v>
      </c>
      <c r="BG26" s="329">
        <v>178</v>
      </c>
      <c r="BH26" s="329">
        <v>257</v>
      </c>
      <c r="BI26" s="329">
        <v>196</v>
      </c>
      <c r="BJ26" s="329">
        <v>179</v>
      </c>
      <c r="BK26" s="329">
        <v>180</v>
      </c>
      <c r="BL26" s="329">
        <v>193</v>
      </c>
      <c r="BM26" s="329">
        <v>189</v>
      </c>
      <c r="BN26" s="329">
        <v>156</v>
      </c>
      <c r="BO26"/>
      <c r="BP26"/>
      <c r="BQ26"/>
      <c r="BR26"/>
    </row>
    <row r="27" spans="1:70" ht="12.75">
      <c r="A27" s="320">
        <v>24</v>
      </c>
      <c r="B27" s="321">
        <f>IF(F27&gt;0,ROUNDDOWN(IF(E27&lt;140,35,IF(E27&gt;=210,0,IF(E27&gt;=140,(210-E27)*0.5))),0),"")</f>
        <v>14</v>
      </c>
      <c r="C27" s="286" t="s">
        <v>26</v>
      </c>
      <c r="D27" s="322" t="s">
        <v>14</v>
      </c>
      <c r="E27" s="323">
        <f>IF(F27&gt;0,AVERAGE(G27:BD27),"")</f>
        <v>181.3</v>
      </c>
      <c r="F27" s="324">
        <f>COUNT(G27:BD27)</f>
        <v>50</v>
      </c>
      <c r="G27" s="325">
        <v>172</v>
      </c>
      <c r="H27" s="326">
        <v>212</v>
      </c>
      <c r="I27" s="326">
        <v>234</v>
      </c>
      <c r="J27" s="326">
        <v>178</v>
      </c>
      <c r="K27" s="326">
        <v>172</v>
      </c>
      <c r="L27" s="326">
        <v>185</v>
      </c>
      <c r="M27" s="326">
        <v>189</v>
      </c>
      <c r="N27" s="326">
        <v>136</v>
      </c>
      <c r="O27" s="326">
        <v>173</v>
      </c>
      <c r="P27" s="326">
        <v>189</v>
      </c>
      <c r="Q27" s="326">
        <v>183</v>
      </c>
      <c r="R27" s="326">
        <v>192</v>
      </c>
      <c r="S27" s="326">
        <v>195</v>
      </c>
      <c r="T27" s="326">
        <v>139</v>
      </c>
      <c r="U27" s="326">
        <v>145</v>
      </c>
      <c r="V27" s="326">
        <v>164</v>
      </c>
      <c r="W27" s="326">
        <v>177</v>
      </c>
      <c r="X27" s="326">
        <v>144</v>
      </c>
      <c r="Y27" s="326">
        <v>180</v>
      </c>
      <c r="Z27" s="326">
        <v>175</v>
      </c>
      <c r="AA27" s="326">
        <v>161</v>
      </c>
      <c r="AB27" s="326">
        <v>160</v>
      </c>
      <c r="AC27" s="326">
        <v>163</v>
      </c>
      <c r="AD27" s="326">
        <v>171</v>
      </c>
      <c r="AE27" s="326">
        <v>233</v>
      </c>
      <c r="AF27" s="326">
        <v>207</v>
      </c>
      <c r="AG27" s="326">
        <v>206</v>
      </c>
      <c r="AH27" s="326">
        <v>162</v>
      </c>
      <c r="AI27" s="326">
        <v>190</v>
      </c>
      <c r="AJ27" s="326">
        <v>176</v>
      </c>
      <c r="AK27" s="326">
        <v>191</v>
      </c>
      <c r="AL27" s="326">
        <v>180</v>
      </c>
      <c r="AM27" s="326">
        <v>148</v>
      </c>
      <c r="AN27" s="326">
        <v>203</v>
      </c>
      <c r="AO27" s="326">
        <v>215</v>
      </c>
      <c r="AP27" s="326">
        <v>227</v>
      </c>
      <c r="AQ27" s="326">
        <v>187</v>
      </c>
      <c r="AR27" s="326">
        <v>157</v>
      </c>
      <c r="AS27" s="326">
        <v>189</v>
      </c>
      <c r="AT27" s="326">
        <v>154</v>
      </c>
      <c r="AU27" s="326">
        <v>183</v>
      </c>
      <c r="AV27" s="326">
        <v>188</v>
      </c>
      <c r="AW27" s="326">
        <v>206</v>
      </c>
      <c r="AX27" s="326">
        <v>201</v>
      </c>
      <c r="AY27" s="326">
        <v>179</v>
      </c>
      <c r="AZ27" s="326">
        <v>174</v>
      </c>
      <c r="BA27" s="326">
        <v>209</v>
      </c>
      <c r="BB27" s="326">
        <v>165</v>
      </c>
      <c r="BC27" s="326">
        <v>165</v>
      </c>
      <c r="BD27" s="327">
        <v>181</v>
      </c>
      <c r="BE27" s="328">
        <v>157</v>
      </c>
      <c r="BF27" s="329">
        <v>173</v>
      </c>
      <c r="BG27" s="329">
        <v>225</v>
      </c>
      <c r="BH27" s="329">
        <v>176</v>
      </c>
      <c r="BI27" s="329">
        <v>169</v>
      </c>
      <c r="BJ27" s="329">
        <v>207</v>
      </c>
      <c r="BK27" s="329">
        <v>204</v>
      </c>
      <c r="BL27" s="329">
        <v>182</v>
      </c>
      <c r="BM27" s="329">
        <v>137</v>
      </c>
      <c r="BN27" s="329">
        <v>149</v>
      </c>
      <c r="BO27"/>
      <c r="BP27"/>
      <c r="BQ27"/>
      <c r="BR27"/>
    </row>
    <row r="28" spans="1:70" ht="12.75">
      <c r="A28" s="320">
        <v>25</v>
      </c>
      <c r="B28" s="321">
        <f>IF(F28&gt;0,ROUNDDOWN(IF(E28&lt;140,35,IF(E28&gt;=210,0,IF(E28&gt;=140,(210-E28)*0.5))),0),"")</f>
        <v>16</v>
      </c>
      <c r="C28" s="286" t="s">
        <v>133</v>
      </c>
      <c r="D28" s="322" t="s">
        <v>14</v>
      </c>
      <c r="E28" s="323">
        <f>IF(F28&gt;0,AVERAGE(G28:BD28),"")</f>
        <v>177.75</v>
      </c>
      <c r="F28" s="324">
        <f>COUNT(G28:BD28)</f>
        <v>4</v>
      </c>
      <c r="G28" s="325">
        <v>199</v>
      </c>
      <c r="H28" s="326">
        <v>153</v>
      </c>
      <c r="I28" s="326">
        <v>171</v>
      </c>
      <c r="J28" s="326">
        <v>188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7"/>
      <c r="BE28" s="328"/>
      <c r="BF28" s="329"/>
      <c r="BG28" s="329"/>
      <c r="BH28" s="329"/>
      <c r="BI28" s="329"/>
      <c r="BJ28" s="329"/>
      <c r="BK28" s="329"/>
      <c r="BL28" s="329"/>
      <c r="BM28" s="329"/>
      <c r="BN28" s="329"/>
      <c r="BO28"/>
      <c r="BP28"/>
      <c r="BQ28"/>
      <c r="BR28"/>
    </row>
    <row r="29" spans="1:70" ht="12.75">
      <c r="A29" s="320">
        <v>26</v>
      </c>
      <c r="B29" s="321">
        <f>IF(F29&gt;0,ROUNDDOWN(IF(E29&lt;140,35,IF(E29&gt;=210,0,IF(E29&gt;=140,(210-E29)*0.5))),0),"")</f>
        <v>18</v>
      </c>
      <c r="C29" s="286" t="s">
        <v>138</v>
      </c>
      <c r="D29" s="322" t="s">
        <v>14</v>
      </c>
      <c r="E29" s="323">
        <f>IF(F29&gt;0,AVERAGE(G29:BD29),"")</f>
        <v>172.32558139534885</v>
      </c>
      <c r="F29" s="324">
        <f>COUNT(G29:BD29)</f>
        <v>43</v>
      </c>
      <c r="G29" s="325">
        <v>151</v>
      </c>
      <c r="H29" s="326">
        <v>140</v>
      </c>
      <c r="I29" s="326">
        <v>173</v>
      </c>
      <c r="J29" s="326">
        <v>153</v>
      </c>
      <c r="K29" s="326">
        <v>124</v>
      </c>
      <c r="L29" s="326">
        <v>181</v>
      </c>
      <c r="M29" s="326">
        <v>186</v>
      </c>
      <c r="N29" s="326">
        <v>120</v>
      </c>
      <c r="O29" s="326">
        <v>224</v>
      </c>
      <c r="P29" s="326">
        <v>178</v>
      </c>
      <c r="Q29" s="326">
        <v>161</v>
      </c>
      <c r="R29" s="326">
        <v>175</v>
      </c>
      <c r="S29" s="326">
        <v>140</v>
      </c>
      <c r="T29" s="326">
        <v>222</v>
      </c>
      <c r="U29" s="326">
        <v>162</v>
      </c>
      <c r="V29" s="326">
        <v>165</v>
      </c>
      <c r="W29" s="326">
        <v>129</v>
      </c>
      <c r="X29" s="326">
        <v>188</v>
      </c>
      <c r="Y29" s="326">
        <v>121</v>
      </c>
      <c r="Z29" s="326">
        <v>165</v>
      </c>
      <c r="AA29" s="326">
        <v>188</v>
      </c>
      <c r="AB29" s="326">
        <v>214</v>
      </c>
      <c r="AC29" s="326">
        <v>164</v>
      </c>
      <c r="AD29" s="326">
        <v>202</v>
      </c>
      <c r="AE29" s="326">
        <v>175</v>
      </c>
      <c r="AF29" s="326">
        <v>180</v>
      </c>
      <c r="AG29" s="326">
        <v>182</v>
      </c>
      <c r="AH29" s="326">
        <v>201</v>
      </c>
      <c r="AI29" s="326">
        <v>159</v>
      </c>
      <c r="AJ29" s="326">
        <v>168</v>
      </c>
      <c r="AK29" s="326">
        <v>179</v>
      </c>
      <c r="AL29" s="326">
        <v>202</v>
      </c>
      <c r="AM29" s="326">
        <v>213</v>
      </c>
      <c r="AN29" s="326">
        <v>173</v>
      </c>
      <c r="AO29" s="326">
        <v>134</v>
      </c>
      <c r="AP29" s="326">
        <v>190</v>
      </c>
      <c r="AQ29" s="326">
        <v>158</v>
      </c>
      <c r="AR29" s="326">
        <v>184</v>
      </c>
      <c r="AS29" s="326">
        <v>160</v>
      </c>
      <c r="AT29" s="326">
        <v>203</v>
      </c>
      <c r="AU29" s="326">
        <v>198</v>
      </c>
      <c r="AV29" s="326">
        <v>171</v>
      </c>
      <c r="AW29" s="326">
        <v>154</v>
      </c>
      <c r="AX29" s="326"/>
      <c r="AY29" s="326"/>
      <c r="AZ29" s="326"/>
      <c r="BA29" s="326"/>
      <c r="BB29" s="326"/>
      <c r="BC29" s="326"/>
      <c r="BD29" s="327"/>
      <c r="BE29" s="328"/>
      <c r="BF29" s="329"/>
      <c r="BG29" s="329"/>
      <c r="BH29" s="329"/>
      <c r="BI29" s="329"/>
      <c r="BJ29" s="329"/>
      <c r="BK29" s="329"/>
      <c r="BL29" s="329"/>
      <c r="BM29" s="329"/>
      <c r="BN29" s="329"/>
      <c r="BO29"/>
      <c r="BP29"/>
      <c r="BQ29"/>
      <c r="BR29"/>
    </row>
    <row r="30" spans="1:70" ht="12.75">
      <c r="A30" s="320">
        <v>27</v>
      </c>
      <c r="B30" s="321">
        <f>IF(F30&gt;0,ROUNDDOWN(IF(E30&lt;140,35,IF(E30&gt;=210,0,IF(E30&gt;=140,(210-E30)*0.5))),0),"")</f>
        <v>18</v>
      </c>
      <c r="C30" s="286" t="s">
        <v>137</v>
      </c>
      <c r="D30" s="322" t="s">
        <v>14</v>
      </c>
      <c r="E30" s="323">
        <f>IF(F30&gt;0,AVERAGE(G30:BD30),"")</f>
        <v>172.6</v>
      </c>
      <c r="F30" s="324">
        <f>COUNT(G30:BD30)</f>
        <v>10</v>
      </c>
      <c r="G30" s="325">
        <v>127</v>
      </c>
      <c r="H30" s="326">
        <v>197</v>
      </c>
      <c r="I30" s="326">
        <v>182</v>
      </c>
      <c r="J30" s="326">
        <v>129</v>
      </c>
      <c r="K30" s="326">
        <v>169</v>
      </c>
      <c r="L30" s="326">
        <v>173</v>
      </c>
      <c r="M30" s="326">
        <v>170</v>
      </c>
      <c r="N30" s="326">
        <v>202</v>
      </c>
      <c r="O30" s="326">
        <v>229</v>
      </c>
      <c r="P30" s="326">
        <v>148</v>
      </c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7"/>
      <c r="BE30" s="328"/>
      <c r="BF30" s="329"/>
      <c r="BG30" s="329"/>
      <c r="BH30" s="329"/>
      <c r="BI30" s="329"/>
      <c r="BJ30" s="329"/>
      <c r="BK30" s="329"/>
      <c r="BL30" s="329"/>
      <c r="BM30" s="329"/>
      <c r="BN30" s="329"/>
      <c r="BO30"/>
      <c r="BP30"/>
      <c r="BQ30"/>
      <c r="BR30"/>
    </row>
    <row r="31" spans="1:70" ht="12.75">
      <c r="A31" s="320">
        <v>28</v>
      </c>
      <c r="B31" s="321">
        <f>IF(F31&gt;0,ROUNDDOWN(IF(E31&lt;140,35,IF(E31&gt;=210,0,IF(E31&gt;=140,(210-E31)*0.5))),0),"")</f>
        <v>28</v>
      </c>
      <c r="C31" s="286" t="s">
        <v>160</v>
      </c>
      <c r="D31" s="322" t="s">
        <v>34</v>
      </c>
      <c r="E31" s="323">
        <f>IF(F31&gt;0,AVERAGE(G31:BD31),"")</f>
        <v>153.5</v>
      </c>
      <c r="F31" s="324">
        <f>COUNT(G31:BD31)</f>
        <v>4</v>
      </c>
      <c r="G31" s="325">
        <v>168</v>
      </c>
      <c r="H31" s="326">
        <v>151</v>
      </c>
      <c r="I31" s="326">
        <v>146</v>
      </c>
      <c r="J31" s="326">
        <v>149</v>
      </c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7"/>
      <c r="BE31" s="328"/>
      <c r="BF31" s="329"/>
      <c r="BG31" s="329"/>
      <c r="BH31" s="329"/>
      <c r="BI31" s="329"/>
      <c r="BJ31" s="329"/>
      <c r="BK31" s="329"/>
      <c r="BL31" s="329"/>
      <c r="BM31" s="329"/>
      <c r="BN31" s="329"/>
      <c r="BO31"/>
      <c r="BP31"/>
      <c r="BQ31"/>
      <c r="BR31"/>
    </row>
    <row r="32" spans="1:70" ht="12.75">
      <c r="A32" s="320">
        <v>29</v>
      </c>
      <c r="B32" s="321">
        <f>IF(F32&gt;0,ROUNDDOWN(IF(E32&lt;140,35,IF(E32&gt;=210,0,IF(E32&gt;=140,(210-E32)*0.5))),0),"")</f>
        <v>9</v>
      </c>
      <c r="C32" s="286" t="s">
        <v>123</v>
      </c>
      <c r="D32" s="322" t="s">
        <v>14</v>
      </c>
      <c r="E32" s="323">
        <f>IF(F32&gt;0,AVERAGE(G32:BD32),"")</f>
        <v>191.33333333333334</v>
      </c>
      <c r="F32" s="324">
        <f>COUNT(G32:BD32)</f>
        <v>6</v>
      </c>
      <c r="G32" s="325">
        <v>221</v>
      </c>
      <c r="H32" s="326">
        <v>224</v>
      </c>
      <c r="I32" s="326">
        <v>170</v>
      </c>
      <c r="J32" s="326">
        <v>189</v>
      </c>
      <c r="K32" s="326">
        <v>173</v>
      </c>
      <c r="L32" s="326">
        <v>171</v>
      </c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7"/>
      <c r="BE32" s="328"/>
      <c r="BF32" s="329"/>
      <c r="BG32" s="329"/>
      <c r="BH32" s="329"/>
      <c r="BI32" s="329"/>
      <c r="BJ32" s="329"/>
      <c r="BK32" s="329"/>
      <c r="BL32" s="329"/>
      <c r="BM32" s="329"/>
      <c r="BN32" s="329"/>
      <c r="BO32"/>
      <c r="BP32"/>
      <c r="BQ32"/>
      <c r="BR32"/>
    </row>
    <row r="33" spans="1:70" ht="12.75">
      <c r="A33" s="320">
        <v>30</v>
      </c>
      <c r="B33" s="321">
        <f>IF(F33&gt;0,ROUNDDOWN(IF(E33&lt;140,35,IF(E33&gt;=210,0,IF(E33&gt;=140,(210-E33)*0.5))),0),"")</f>
        <v>33</v>
      </c>
      <c r="C33" s="286" t="s">
        <v>168</v>
      </c>
      <c r="D33" s="322" t="s">
        <v>14</v>
      </c>
      <c r="E33" s="323">
        <f>IF(F33&gt;0,AVERAGE(G33:BD33),"")</f>
        <v>143.05263157894737</v>
      </c>
      <c r="F33" s="324">
        <f>COUNT(G33:BD33)</f>
        <v>38</v>
      </c>
      <c r="G33" s="325">
        <v>178</v>
      </c>
      <c r="H33" s="326">
        <v>99</v>
      </c>
      <c r="I33" s="326">
        <v>143</v>
      </c>
      <c r="J33" s="326">
        <v>154</v>
      </c>
      <c r="K33" s="326">
        <v>115</v>
      </c>
      <c r="L33" s="326">
        <v>142</v>
      </c>
      <c r="M33" s="326">
        <v>146</v>
      </c>
      <c r="N33" s="326">
        <v>163</v>
      </c>
      <c r="O33" s="326">
        <v>112</v>
      </c>
      <c r="P33" s="326">
        <v>116</v>
      </c>
      <c r="Q33" s="326">
        <v>98</v>
      </c>
      <c r="R33" s="326">
        <v>147</v>
      </c>
      <c r="S33" s="326">
        <v>166</v>
      </c>
      <c r="T33" s="326">
        <v>136</v>
      </c>
      <c r="U33" s="326">
        <v>156</v>
      </c>
      <c r="V33" s="326">
        <v>154</v>
      </c>
      <c r="W33" s="326">
        <v>181</v>
      </c>
      <c r="X33" s="326">
        <v>167</v>
      </c>
      <c r="Y33" s="326">
        <v>127</v>
      </c>
      <c r="Z33" s="326">
        <v>158</v>
      </c>
      <c r="AA33" s="326">
        <v>113</v>
      </c>
      <c r="AB33" s="326">
        <v>179</v>
      </c>
      <c r="AC33" s="326">
        <v>182</v>
      </c>
      <c r="AD33" s="326">
        <v>157</v>
      </c>
      <c r="AE33" s="326">
        <v>142</v>
      </c>
      <c r="AF33" s="326">
        <v>124</v>
      </c>
      <c r="AG33" s="326">
        <v>122</v>
      </c>
      <c r="AH33" s="326">
        <v>127</v>
      </c>
      <c r="AI33" s="326">
        <v>122</v>
      </c>
      <c r="AJ33" s="326">
        <v>133</v>
      </c>
      <c r="AK33" s="326">
        <v>151</v>
      </c>
      <c r="AL33" s="326">
        <v>138</v>
      </c>
      <c r="AM33" s="326">
        <v>113</v>
      </c>
      <c r="AN33" s="326">
        <v>155</v>
      </c>
      <c r="AO33" s="326">
        <v>148</v>
      </c>
      <c r="AP33" s="326">
        <v>171</v>
      </c>
      <c r="AQ33" s="326">
        <v>170</v>
      </c>
      <c r="AR33" s="326">
        <v>131</v>
      </c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7"/>
      <c r="BE33" s="328"/>
      <c r="BF33" s="329"/>
      <c r="BG33" s="329"/>
      <c r="BH33" s="329"/>
      <c r="BI33" s="329"/>
      <c r="BJ33" s="329"/>
      <c r="BK33" s="329"/>
      <c r="BL33" s="329"/>
      <c r="BM33" s="329"/>
      <c r="BN33" s="329"/>
      <c r="BO33"/>
      <c r="BP33"/>
      <c r="BQ33"/>
      <c r="BR33"/>
    </row>
    <row r="34" spans="1:70" ht="12.75">
      <c r="A34" s="320">
        <v>31</v>
      </c>
      <c r="B34" s="321">
        <f>IF(F34&gt;0,ROUNDDOWN(IF(E34&lt;140,35,IF(E34&gt;=210,0,IF(E34&gt;=140,(210-E34)*0.5))),0),"")</f>
        <v>31</v>
      </c>
      <c r="C34" s="286" t="s">
        <v>164</v>
      </c>
      <c r="D34" s="322" t="s">
        <v>14</v>
      </c>
      <c r="E34" s="323">
        <f>IF(F34&gt;0,AVERAGE(G34:BD34),"")</f>
        <v>146.625</v>
      </c>
      <c r="F34" s="324">
        <f>COUNT(G34:BD34)</f>
        <v>8</v>
      </c>
      <c r="G34" s="325">
        <v>172</v>
      </c>
      <c r="H34" s="326">
        <v>127</v>
      </c>
      <c r="I34" s="326">
        <v>113</v>
      </c>
      <c r="J34" s="326">
        <v>103</v>
      </c>
      <c r="K34" s="326">
        <v>150</v>
      </c>
      <c r="L34" s="326">
        <v>180</v>
      </c>
      <c r="M34" s="326">
        <v>182</v>
      </c>
      <c r="N34" s="326">
        <v>146</v>
      </c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7"/>
      <c r="BE34" s="328"/>
      <c r="BF34" s="329"/>
      <c r="BG34" s="329"/>
      <c r="BH34" s="329"/>
      <c r="BI34" s="329"/>
      <c r="BJ34" s="329"/>
      <c r="BK34" s="329"/>
      <c r="BL34" s="329"/>
      <c r="BM34" s="329"/>
      <c r="BN34" s="329"/>
      <c r="BO34"/>
      <c r="BP34"/>
      <c r="BQ34"/>
      <c r="BR34"/>
    </row>
    <row r="35" spans="1:70" ht="12.75">
      <c r="A35" s="320">
        <v>32</v>
      </c>
      <c r="B35" s="321">
        <f>IF(F35&gt;0,ROUNDDOWN(IF(E35&lt;140,35,IF(E35&gt;=210,0,IF(E35&gt;=140,(210-E35)*0.5))),0),"")</f>
        <v>21</v>
      </c>
      <c r="C35" s="286" t="s">
        <v>146</v>
      </c>
      <c r="D35" s="322" t="s">
        <v>14</v>
      </c>
      <c r="E35" s="323">
        <f>IF(F35&gt;0,AVERAGE(G35:BD35),"")</f>
        <v>167.88571428571427</v>
      </c>
      <c r="F35" s="324">
        <f>COUNT(G35:BD35)</f>
        <v>35</v>
      </c>
      <c r="G35" s="325">
        <v>128</v>
      </c>
      <c r="H35" s="326">
        <v>150</v>
      </c>
      <c r="I35" s="326">
        <v>178</v>
      </c>
      <c r="J35" s="326">
        <v>219</v>
      </c>
      <c r="K35" s="326">
        <v>174</v>
      </c>
      <c r="L35" s="326">
        <v>174</v>
      </c>
      <c r="M35" s="326">
        <v>160</v>
      </c>
      <c r="N35" s="326">
        <v>191</v>
      </c>
      <c r="O35" s="326">
        <v>168</v>
      </c>
      <c r="P35" s="326">
        <v>137</v>
      </c>
      <c r="Q35" s="326">
        <v>171</v>
      </c>
      <c r="R35" s="326">
        <v>149</v>
      </c>
      <c r="S35" s="326">
        <v>160</v>
      </c>
      <c r="T35" s="326">
        <v>160</v>
      </c>
      <c r="U35" s="326">
        <v>192</v>
      </c>
      <c r="V35" s="326">
        <v>163</v>
      </c>
      <c r="W35" s="326">
        <v>142</v>
      </c>
      <c r="X35" s="326">
        <v>189</v>
      </c>
      <c r="Y35" s="326">
        <v>170</v>
      </c>
      <c r="Z35" s="326">
        <v>168</v>
      </c>
      <c r="AA35" s="326">
        <v>173</v>
      </c>
      <c r="AB35" s="326">
        <v>211</v>
      </c>
      <c r="AC35" s="326">
        <v>242</v>
      </c>
      <c r="AD35" s="326">
        <v>199</v>
      </c>
      <c r="AE35" s="326">
        <v>142</v>
      </c>
      <c r="AF35" s="326">
        <v>113</v>
      </c>
      <c r="AG35" s="326">
        <v>162</v>
      </c>
      <c r="AH35" s="326">
        <v>141</v>
      </c>
      <c r="AI35" s="326">
        <v>166</v>
      </c>
      <c r="AJ35" s="326">
        <v>170</v>
      </c>
      <c r="AK35" s="326">
        <v>148</v>
      </c>
      <c r="AL35" s="326">
        <v>201</v>
      </c>
      <c r="AM35" s="326">
        <v>167</v>
      </c>
      <c r="AN35" s="326">
        <v>152</v>
      </c>
      <c r="AO35" s="326">
        <v>146</v>
      </c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7"/>
      <c r="BE35" s="328"/>
      <c r="BF35" s="329"/>
      <c r="BG35" s="329"/>
      <c r="BH35" s="329"/>
      <c r="BI35" s="329"/>
      <c r="BJ35" s="329"/>
      <c r="BK35" s="329"/>
      <c r="BL35" s="329"/>
      <c r="BM35" s="329"/>
      <c r="BN35" s="329"/>
      <c r="BO35"/>
      <c r="BP35"/>
      <c r="BQ35"/>
      <c r="BR35"/>
    </row>
    <row r="36" spans="1:70" ht="12.75">
      <c r="A36" s="320">
        <v>33</v>
      </c>
      <c r="B36" s="321">
        <f>IF(F36&gt;0,ROUNDDOWN(IF(E36&lt;140,35,IF(E36&gt;=210,0,IF(E36&gt;=140,(210-E36)*0.5))),0),"")</f>
        <v>18</v>
      </c>
      <c r="C36" s="286" t="s">
        <v>139</v>
      </c>
      <c r="D36" s="322" t="s">
        <v>14</v>
      </c>
      <c r="E36" s="323">
        <f>IF(F36&gt;0,AVERAGE(G36:BD36),"")</f>
        <v>173.0952380952381</v>
      </c>
      <c r="F36" s="324">
        <f>COUNT(G36:BD36)</f>
        <v>42</v>
      </c>
      <c r="G36" s="325">
        <v>148</v>
      </c>
      <c r="H36" s="326">
        <v>170</v>
      </c>
      <c r="I36" s="326">
        <v>151</v>
      </c>
      <c r="J36" s="326">
        <v>190</v>
      </c>
      <c r="K36" s="326">
        <v>155</v>
      </c>
      <c r="L36" s="326">
        <v>183</v>
      </c>
      <c r="M36" s="326">
        <v>157</v>
      </c>
      <c r="N36" s="326">
        <v>158</v>
      </c>
      <c r="O36" s="326">
        <v>169</v>
      </c>
      <c r="P36" s="326">
        <v>204</v>
      </c>
      <c r="Q36" s="326">
        <v>170</v>
      </c>
      <c r="R36" s="326">
        <v>191</v>
      </c>
      <c r="S36" s="326">
        <v>179</v>
      </c>
      <c r="T36" s="326">
        <v>127</v>
      </c>
      <c r="U36" s="326">
        <v>168</v>
      </c>
      <c r="V36" s="326">
        <v>171</v>
      </c>
      <c r="W36" s="326">
        <v>170</v>
      </c>
      <c r="X36" s="326">
        <v>154</v>
      </c>
      <c r="Y36" s="326">
        <v>139</v>
      </c>
      <c r="Z36" s="326">
        <v>196</v>
      </c>
      <c r="AA36" s="326">
        <v>148</v>
      </c>
      <c r="AB36" s="326">
        <v>203</v>
      </c>
      <c r="AC36" s="326">
        <v>183</v>
      </c>
      <c r="AD36" s="326">
        <v>200</v>
      </c>
      <c r="AE36" s="326">
        <v>178</v>
      </c>
      <c r="AF36" s="326">
        <v>199</v>
      </c>
      <c r="AG36" s="326">
        <v>183</v>
      </c>
      <c r="AH36" s="326">
        <v>213</v>
      </c>
      <c r="AI36" s="326">
        <v>210</v>
      </c>
      <c r="AJ36" s="326">
        <v>165</v>
      </c>
      <c r="AK36" s="326">
        <v>209</v>
      </c>
      <c r="AL36" s="326">
        <v>167</v>
      </c>
      <c r="AM36" s="326">
        <v>163</v>
      </c>
      <c r="AN36" s="326">
        <v>174</v>
      </c>
      <c r="AO36" s="326">
        <v>183</v>
      </c>
      <c r="AP36" s="326">
        <v>157</v>
      </c>
      <c r="AQ36" s="326">
        <v>167</v>
      </c>
      <c r="AR36" s="326">
        <v>200</v>
      </c>
      <c r="AS36" s="326">
        <v>143</v>
      </c>
      <c r="AT36" s="326">
        <v>159</v>
      </c>
      <c r="AU36" s="326">
        <v>158</v>
      </c>
      <c r="AV36" s="326">
        <v>158</v>
      </c>
      <c r="AW36" s="326"/>
      <c r="AX36" s="326"/>
      <c r="AY36" s="326"/>
      <c r="AZ36" s="326"/>
      <c r="BA36" s="326"/>
      <c r="BB36" s="326"/>
      <c r="BC36" s="326"/>
      <c r="BD36" s="327"/>
      <c r="BE36" s="328"/>
      <c r="BF36" s="329"/>
      <c r="BG36" s="329"/>
      <c r="BH36" s="329"/>
      <c r="BI36" s="329"/>
      <c r="BJ36" s="329"/>
      <c r="BK36" s="329"/>
      <c r="BL36" s="329"/>
      <c r="BM36" s="329"/>
      <c r="BN36" s="329"/>
      <c r="BO36"/>
      <c r="BP36"/>
      <c r="BQ36"/>
      <c r="BR36"/>
    </row>
    <row r="37" spans="1:70" ht="12.75">
      <c r="A37" s="320">
        <v>34</v>
      </c>
      <c r="B37" s="321">
        <f>IF(F37&gt;0,ROUNDDOWN(IF(E37&lt;140,35,IF(E37&gt;=210,0,IF(E37&gt;=140,(210-E37)*0.5))),0),"")</f>
        <v>27</v>
      </c>
      <c r="C37" s="286" t="s">
        <v>159</v>
      </c>
      <c r="D37" s="322" t="s">
        <v>14</v>
      </c>
      <c r="E37" s="323">
        <f>IF(F37&gt;0,AVERAGE(G37:BD37),"")</f>
        <v>156</v>
      </c>
      <c r="F37" s="324">
        <f>COUNT(G37:BD37)</f>
        <v>4</v>
      </c>
      <c r="G37" s="325">
        <v>111</v>
      </c>
      <c r="H37" s="326">
        <v>169</v>
      </c>
      <c r="I37" s="326">
        <v>155</v>
      </c>
      <c r="J37" s="326">
        <v>189</v>
      </c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7"/>
      <c r="BE37" s="328"/>
      <c r="BF37" s="329"/>
      <c r="BG37" s="329"/>
      <c r="BH37" s="329"/>
      <c r="BI37" s="329"/>
      <c r="BJ37" s="329"/>
      <c r="BK37" s="329"/>
      <c r="BL37" s="329"/>
      <c r="BM37" s="329"/>
      <c r="BN37" s="329"/>
      <c r="BO37"/>
      <c r="BP37"/>
      <c r="BQ37"/>
      <c r="BR37"/>
    </row>
    <row r="38" spans="1:70" ht="12.75">
      <c r="A38" s="320">
        <v>35</v>
      </c>
      <c r="B38" s="321">
        <f>IF(F38&gt;0,ROUNDDOWN(IF(E38&lt;140,35,IF(E38&gt;=210,0,IF(E38&gt;=140,(210-E38)*0.5))),0),"")</f>
        <v>11</v>
      </c>
      <c r="C38" s="286" t="s">
        <v>23</v>
      </c>
      <c r="D38" s="322" t="s">
        <v>14</v>
      </c>
      <c r="E38" s="323">
        <f>IF(F38&gt;0,AVERAGE(G38:BD38),"")</f>
        <v>186.22</v>
      </c>
      <c r="F38" s="324">
        <f>COUNT(G38:BD38)</f>
        <v>50</v>
      </c>
      <c r="G38" s="325">
        <v>193</v>
      </c>
      <c r="H38" s="326">
        <v>210</v>
      </c>
      <c r="I38" s="326">
        <v>203</v>
      </c>
      <c r="J38" s="326">
        <v>203</v>
      </c>
      <c r="K38" s="326">
        <v>184</v>
      </c>
      <c r="L38" s="326">
        <v>212</v>
      </c>
      <c r="M38" s="326">
        <v>190</v>
      </c>
      <c r="N38" s="326">
        <v>194</v>
      </c>
      <c r="O38" s="326">
        <v>183</v>
      </c>
      <c r="P38" s="326">
        <v>212</v>
      </c>
      <c r="Q38" s="326">
        <v>152</v>
      </c>
      <c r="R38" s="326">
        <v>210</v>
      </c>
      <c r="S38" s="326">
        <v>151</v>
      </c>
      <c r="T38" s="326">
        <v>193</v>
      </c>
      <c r="U38" s="326">
        <v>198</v>
      </c>
      <c r="V38" s="326">
        <v>200</v>
      </c>
      <c r="W38" s="326">
        <v>231</v>
      </c>
      <c r="X38" s="326">
        <v>149</v>
      </c>
      <c r="Y38" s="326">
        <v>147</v>
      </c>
      <c r="Z38" s="326">
        <v>179</v>
      </c>
      <c r="AA38" s="326">
        <v>116</v>
      </c>
      <c r="AB38" s="326">
        <v>192</v>
      </c>
      <c r="AC38" s="326">
        <v>170</v>
      </c>
      <c r="AD38" s="326">
        <v>173</v>
      </c>
      <c r="AE38" s="326">
        <v>195</v>
      </c>
      <c r="AF38" s="326">
        <v>168</v>
      </c>
      <c r="AG38" s="326">
        <v>202</v>
      </c>
      <c r="AH38" s="326">
        <v>216</v>
      </c>
      <c r="AI38" s="326">
        <v>179</v>
      </c>
      <c r="AJ38" s="326">
        <v>182</v>
      </c>
      <c r="AK38" s="326">
        <v>175</v>
      </c>
      <c r="AL38" s="326">
        <v>195</v>
      </c>
      <c r="AM38" s="326">
        <v>180</v>
      </c>
      <c r="AN38" s="326">
        <v>188</v>
      </c>
      <c r="AO38" s="326">
        <v>189</v>
      </c>
      <c r="AP38" s="326">
        <v>171</v>
      </c>
      <c r="AQ38" s="326">
        <v>164</v>
      </c>
      <c r="AR38" s="326">
        <v>200</v>
      </c>
      <c r="AS38" s="326">
        <v>171</v>
      </c>
      <c r="AT38" s="326">
        <v>201</v>
      </c>
      <c r="AU38" s="326">
        <v>189</v>
      </c>
      <c r="AV38" s="326">
        <v>177</v>
      </c>
      <c r="AW38" s="326">
        <v>212</v>
      </c>
      <c r="AX38" s="326">
        <v>202</v>
      </c>
      <c r="AY38" s="326">
        <v>158</v>
      </c>
      <c r="AZ38" s="326">
        <v>215</v>
      </c>
      <c r="BA38" s="326">
        <v>178</v>
      </c>
      <c r="BB38" s="326">
        <v>193</v>
      </c>
      <c r="BC38" s="326">
        <v>183</v>
      </c>
      <c r="BD38" s="327">
        <v>183</v>
      </c>
      <c r="BE38" s="328">
        <v>197</v>
      </c>
      <c r="BF38" s="329">
        <v>156</v>
      </c>
      <c r="BG38" s="329">
        <v>192</v>
      </c>
      <c r="BH38" s="329">
        <v>191</v>
      </c>
      <c r="BI38" s="329">
        <v>203</v>
      </c>
      <c r="BJ38" s="329">
        <v>194</v>
      </c>
      <c r="BK38" s="329">
        <v>138</v>
      </c>
      <c r="BL38" s="329">
        <v>190</v>
      </c>
      <c r="BM38" s="329">
        <v>187</v>
      </c>
      <c r="BN38" s="329">
        <v>169</v>
      </c>
      <c r="BO38"/>
      <c r="BP38"/>
      <c r="BQ38"/>
      <c r="BR38"/>
    </row>
    <row r="39" spans="1:70" ht="12.75">
      <c r="A39" s="320">
        <v>36</v>
      </c>
      <c r="B39" s="321">
        <f>IF(F39&gt;0,ROUNDDOWN(IF(E39&lt;140,35,IF(E39&gt;=210,0,IF(E39&gt;=140,(210-E39)*0.5))),0),"")</f>
        <v>33</v>
      </c>
      <c r="C39" s="286" t="s">
        <v>167</v>
      </c>
      <c r="D39" s="322" t="s">
        <v>14</v>
      </c>
      <c r="E39" s="323">
        <f>IF(F39&gt;0,AVERAGE(G39:BD39),"")</f>
        <v>143.5</v>
      </c>
      <c r="F39" s="324">
        <f>COUNT(G39:BD39)</f>
        <v>4</v>
      </c>
      <c r="G39" s="325">
        <v>148</v>
      </c>
      <c r="H39" s="326">
        <v>154</v>
      </c>
      <c r="I39" s="326">
        <v>147</v>
      </c>
      <c r="J39" s="326">
        <v>125</v>
      </c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7"/>
      <c r="BE39" s="328"/>
      <c r="BF39" s="329"/>
      <c r="BG39" s="329"/>
      <c r="BH39" s="329"/>
      <c r="BI39" s="329"/>
      <c r="BJ39" s="329"/>
      <c r="BK39" s="329"/>
      <c r="BL39" s="329"/>
      <c r="BM39" s="329"/>
      <c r="BN39" s="329"/>
      <c r="BO39"/>
      <c r="BP39"/>
      <c r="BQ39"/>
      <c r="BR39"/>
    </row>
    <row r="40" spans="1:70" ht="12.75">
      <c r="A40" s="320">
        <v>37</v>
      </c>
      <c r="B40" s="321">
        <f>IF(F40&gt;0,ROUNDDOWN(IF(E40&lt;140,35,IF(E40&gt;=210,0,IF(E40&gt;=140,(210-E40)*0.5))),0),"")</f>
        <v>6</v>
      </c>
      <c r="C40" s="286" t="s">
        <v>118</v>
      </c>
      <c r="D40" s="322" t="s">
        <v>14</v>
      </c>
      <c r="E40" s="323">
        <f>IF(F40&gt;0,AVERAGE(G40:BD40),"")</f>
        <v>196.94</v>
      </c>
      <c r="F40" s="324">
        <f>COUNT(G40:BD40)</f>
        <v>50</v>
      </c>
      <c r="G40" s="325">
        <v>200</v>
      </c>
      <c r="H40" s="326">
        <v>172</v>
      </c>
      <c r="I40" s="326">
        <v>156</v>
      </c>
      <c r="J40" s="326">
        <v>214</v>
      </c>
      <c r="K40" s="326">
        <v>191</v>
      </c>
      <c r="L40" s="326">
        <v>230</v>
      </c>
      <c r="M40" s="326">
        <v>257</v>
      </c>
      <c r="N40" s="326">
        <v>239</v>
      </c>
      <c r="O40" s="326">
        <v>162</v>
      </c>
      <c r="P40" s="326">
        <v>237</v>
      </c>
      <c r="Q40" s="326">
        <v>213</v>
      </c>
      <c r="R40" s="326">
        <v>193</v>
      </c>
      <c r="S40" s="326">
        <v>155</v>
      </c>
      <c r="T40" s="326">
        <v>185</v>
      </c>
      <c r="U40" s="326">
        <v>194</v>
      </c>
      <c r="V40" s="326">
        <v>188</v>
      </c>
      <c r="W40" s="326">
        <v>169</v>
      </c>
      <c r="X40" s="326">
        <v>210</v>
      </c>
      <c r="Y40" s="326">
        <v>189</v>
      </c>
      <c r="Z40" s="326">
        <v>227</v>
      </c>
      <c r="AA40" s="326">
        <v>210</v>
      </c>
      <c r="AB40" s="326">
        <v>225</v>
      </c>
      <c r="AC40" s="326">
        <v>181</v>
      </c>
      <c r="AD40" s="326">
        <v>204</v>
      </c>
      <c r="AE40" s="326">
        <v>215</v>
      </c>
      <c r="AF40" s="326">
        <v>211</v>
      </c>
      <c r="AG40" s="326">
        <v>278</v>
      </c>
      <c r="AH40" s="326">
        <v>198</v>
      </c>
      <c r="AI40" s="326">
        <v>189</v>
      </c>
      <c r="AJ40" s="326">
        <v>198</v>
      </c>
      <c r="AK40" s="326">
        <v>184</v>
      </c>
      <c r="AL40" s="326">
        <v>192</v>
      </c>
      <c r="AM40" s="326">
        <v>194</v>
      </c>
      <c r="AN40" s="326">
        <v>169</v>
      </c>
      <c r="AO40" s="326">
        <v>167</v>
      </c>
      <c r="AP40" s="326">
        <v>193</v>
      </c>
      <c r="AQ40" s="326">
        <v>194</v>
      </c>
      <c r="AR40" s="326">
        <v>171</v>
      </c>
      <c r="AS40" s="326">
        <v>178</v>
      </c>
      <c r="AT40" s="326">
        <v>190</v>
      </c>
      <c r="AU40" s="326">
        <v>221</v>
      </c>
      <c r="AV40" s="326">
        <v>176</v>
      </c>
      <c r="AW40" s="326">
        <v>212</v>
      </c>
      <c r="AX40" s="326">
        <v>186</v>
      </c>
      <c r="AY40" s="326">
        <v>189</v>
      </c>
      <c r="AZ40" s="326">
        <v>229</v>
      </c>
      <c r="BA40" s="326">
        <v>184</v>
      </c>
      <c r="BB40" s="326">
        <v>181</v>
      </c>
      <c r="BC40" s="326">
        <v>177</v>
      </c>
      <c r="BD40" s="327">
        <v>170</v>
      </c>
      <c r="BE40" s="328">
        <v>174</v>
      </c>
      <c r="BF40" s="329">
        <v>199</v>
      </c>
      <c r="BG40" s="329">
        <v>237</v>
      </c>
      <c r="BH40" s="329">
        <v>146</v>
      </c>
      <c r="BI40" s="329">
        <v>194</v>
      </c>
      <c r="BJ40" s="329">
        <v>161</v>
      </c>
      <c r="BK40" s="329">
        <v>167</v>
      </c>
      <c r="BL40" s="329">
        <v>219</v>
      </c>
      <c r="BM40" s="329">
        <v>189</v>
      </c>
      <c r="BN40" s="329">
        <v>160</v>
      </c>
      <c r="BO40"/>
      <c r="BP40"/>
      <c r="BQ40"/>
      <c r="BR40"/>
    </row>
    <row r="41" spans="1:70" ht="12.75">
      <c r="A41" s="320">
        <v>38</v>
      </c>
      <c r="B41" s="321">
        <f>IF(F41&gt;0,ROUNDDOWN(IF(E41&lt;140,35,IF(E41&gt;=210,0,IF(E41&gt;=140,(210-E41)*0.5))),0),"")</f>
        <v>24</v>
      </c>
      <c r="C41" s="286" t="s">
        <v>153</v>
      </c>
      <c r="D41" s="322" t="s">
        <v>14</v>
      </c>
      <c r="E41" s="323">
        <f>IF(F41&gt;0,AVERAGE(G41:BD41),"")</f>
        <v>161.13333333333333</v>
      </c>
      <c r="F41" s="324">
        <f>COUNT(G41:BD41)</f>
        <v>30</v>
      </c>
      <c r="G41" s="325">
        <v>143</v>
      </c>
      <c r="H41" s="326">
        <v>192</v>
      </c>
      <c r="I41" s="326">
        <v>147</v>
      </c>
      <c r="J41" s="326">
        <v>159</v>
      </c>
      <c r="K41" s="326">
        <v>168</v>
      </c>
      <c r="L41" s="326">
        <v>155</v>
      </c>
      <c r="M41" s="326">
        <v>161</v>
      </c>
      <c r="N41" s="326">
        <v>115</v>
      </c>
      <c r="O41" s="326">
        <v>172</v>
      </c>
      <c r="P41" s="326">
        <v>146</v>
      </c>
      <c r="Q41" s="326">
        <v>150</v>
      </c>
      <c r="R41" s="326">
        <v>164</v>
      </c>
      <c r="S41" s="326">
        <v>189</v>
      </c>
      <c r="T41" s="326">
        <v>177</v>
      </c>
      <c r="U41" s="326">
        <v>132</v>
      </c>
      <c r="V41" s="326">
        <v>179</v>
      </c>
      <c r="W41" s="326">
        <v>221</v>
      </c>
      <c r="X41" s="326">
        <v>148</v>
      </c>
      <c r="Y41" s="326">
        <v>146</v>
      </c>
      <c r="Z41" s="326">
        <v>211</v>
      </c>
      <c r="AA41" s="326">
        <v>135</v>
      </c>
      <c r="AB41" s="326">
        <v>155</v>
      </c>
      <c r="AC41" s="326">
        <v>167</v>
      </c>
      <c r="AD41" s="326">
        <v>144</v>
      </c>
      <c r="AE41" s="326">
        <v>166</v>
      </c>
      <c r="AF41" s="326">
        <v>147</v>
      </c>
      <c r="AG41" s="326">
        <v>166</v>
      </c>
      <c r="AH41" s="326">
        <v>176</v>
      </c>
      <c r="AI41" s="326">
        <v>160</v>
      </c>
      <c r="AJ41" s="326">
        <v>143</v>
      </c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7"/>
      <c r="BE41" s="328"/>
      <c r="BF41" s="329"/>
      <c r="BG41" s="329"/>
      <c r="BH41" s="329"/>
      <c r="BI41" s="329"/>
      <c r="BJ41" s="329"/>
      <c r="BK41" s="329"/>
      <c r="BL41" s="329"/>
      <c r="BM41" s="329"/>
      <c r="BN41" s="329"/>
      <c r="BO41"/>
      <c r="BP41"/>
      <c r="BQ41"/>
      <c r="BR41"/>
    </row>
    <row r="42" spans="1:70" ht="12.75">
      <c r="A42" s="320">
        <v>39</v>
      </c>
      <c r="B42" s="321">
        <f>IF(F42&gt;0,ROUNDDOWN(IF(E42&lt;140,35,IF(E42&gt;=210,0,IF(E42&gt;=140,(210-E42)*0.5))),0),"")</f>
        <v>29</v>
      </c>
      <c r="C42" s="286" t="s">
        <v>51</v>
      </c>
      <c r="D42" s="322" t="s">
        <v>14</v>
      </c>
      <c r="E42" s="323">
        <f>IF(F42&gt;0,AVERAGE(G42:BD42),"")</f>
        <v>151.68</v>
      </c>
      <c r="F42" s="324">
        <f>COUNT(G42:BD42)</f>
        <v>50</v>
      </c>
      <c r="G42" s="325">
        <v>157</v>
      </c>
      <c r="H42" s="326">
        <v>137</v>
      </c>
      <c r="I42" s="326">
        <v>183</v>
      </c>
      <c r="J42" s="326">
        <v>151</v>
      </c>
      <c r="K42" s="326">
        <v>186</v>
      </c>
      <c r="L42" s="326">
        <v>200</v>
      </c>
      <c r="M42" s="326">
        <v>115</v>
      </c>
      <c r="N42" s="326">
        <v>145</v>
      </c>
      <c r="O42" s="326">
        <v>149</v>
      </c>
      <c r="P42" s="326">
        <v>151</v>
      </c>
      <c r="Q42" s="326">
        <v>117</v>
      </c>
      <c r="R42" s="326">
        <v>165</v>
      </c>
      <c r="S42" s="326">
        <v>168</v>
      </c>
      <c r="T42" s="326">
        <v>175</v>
      </c>
      <c r="U42" s="326">
        <v>183</v>
      </c>
      <c r="V42" s="326">
        <v>115</v>
      </c>
      <c r="W42" s="326">
        <v>101</v>
      </c>
      <c r="X42" s="326">
        <v>158</v>
      </c>
      <c r="Y42" s="326">
        <v>172</v>
      </c>
      <c r="Z42" s="326">
        <v>127</v>
      </c>
      <c r="AA42" s="326">
        <v>139</v>
      </c>
      <c r="AB42" s="326">
        <v>199</v>
      </c>
      <c r="AC42" s="326">
        <v>164</v>
      </c>
      <c r="AD42" s="326">
        <v>170</v>
      </c>
      <c r="AE42" s="326">
        <v>115</v>
      </c>
      <c r="AF42" s="326">
        <v>172</v>
      </c>
      <c r="AG42" s="326">
        <v>168</v>
      </c>
      <c r="AH42" s="326">
        <v>146</v>
      </c>
      <c r="AI42" s="326">
        <v>107</v>
      </c>
      <c r="AJ42" s="326">
        <v>112</v>
      </c>
      <c r="AK42" s="326">
        <v>147</v>
      </c>
      <c r="AL42" s="326">
        <v>136</v>
      </c>
      <c r="AM42" s="326">
        <v>169</v>
      </c>
      <c r="AN42" s="326">
        <v>149</v>
      </c>
      <c r="AO42" s="326">
        <v>144</v>
      </c>
      <c r="AP42" s="326">
        <v>148</v>
      </c>
      <c r="AQ42" s="326">
        <v>193</v>
      </c>
      <c r="AR42" s="326">
        <v>176</v>
      </c>
      <c r="AS42" s="326">
        <v>180</v>
      </c>
      <c r="AT42" s="326">
        <v>166</v>
      </c>
      <c r="AU42" s="326">
        <v>140</v>
      </c>
      <c r="AV42" s="326">
        <v>120</v>
      </c>
      <c r="AW42" s="326">
        <v>144</v>
      </c>
      <c r="AX42" s="326">
        <v>152</v>
      </c>
      <c r="AY42" s="326">
        <v>120</v>
      </c>
      <c r="AZ42" s="326">
        <v>144</v>
      </c>
      <c r="BA42" s="326">
        <v>162</v>
      </c>
      <c r="BB42" s="326">
        <v>159</v>
      </c>
      <c r="BC42" s="326">
        <v>154</v>
      </c>
      <c r="BD42" s="327">
        <v>134</v>
      </c>
      <c r="BE42" s="328">
        <v>118</v>
      </c>
      <c r="BF42" s="329">
        <v>120</v>
      </c>
      <c r="BG42" s="329">
        <v>112</v>
      </c>
      <c r="BH42" s="329">
        <v>129</v>
      </c>
      <c r="BI42" s="329">
        <v>112</v>
      </c>
      <c r="BJ42" s="329">
        <v>174</v>
      </c>
      <c r="BK42" s="329">
        <v>142</v>
      </c>
      <c r="BL42" s="329">
        <v>133</v>
      </c>
      <c r="BM42" s="329"/>
      <c r="BN42" s="329"/>
      <c r="BO42"/>
      <c r="BP42"/>
      <c r="BQ42"/>
      <c r="BR42"/>
    </row>
    <row r="43" spans="1:70" ht="12.75">
      <c r="A43" s="320">
        <v>40</v>
      </c>
      <c r="B43" s="321">
        <f>IF(F43&gt;0,ROUNDDOWN(IF(E43&lt;140,35,IF(E43&gt;=210,0,IF(E43&gt;=140,(210-E43)*0.5))),0),"")</f>
        <v>32</v>
      </c>
      <c r="C43" s="286" t="s">
        <v>110</v>
      </c>
      <c r="D43" s="322" t="s">
        <v>14</v>
      </c>
      <c r="E43" s="323">
        <f>IF(F43&gt;0,AVERAGE(G43:BD43),"")</f>
        <v>145.36</v>
      </c>
      <c r="F43" s="324">
        <f>COUNT(G43:BD43)</f>
        <v>50</v>
      </c>
      <c r="G43" s="325">
        <v>171</v>
      </c>
      <c r="H43" s="326">
        <v>145</v>
      </c>
      <c r="I43" s="326">
        <v>153</v>
      </c>
      <c r="J43" s="326">
        <v>113</v>
      </c>
      <c r="K43" s="326">
        <v>144</v>
      </c>
      <c r="L43" s="326">
        <v>128</v>
      </c>
      <c r="M43" s="326">
        <v>107</v>
      </c>
      <c r="N43" s="326">
        <v>124</v>
      </c>
      <c r="O43" s="326">
        <v>147</v>
      </c>
      <c r="P43" s="326">
        <v>93</v>
      </c>
      <c r="Q43" s="326">
        <v>156</v>
      </c>
      <c r="R43" s="326">
        <v>181</v>
      </c>
      <c r="S43" s="326">
        <v>142</v>
      </c>
      <c r="T43" s="326">
        <v>157</v>
      </c>
      <c r="U43" s="326">
        <v>193</v>
      </c>
      <c r="V43" s="326">
        <v>137</v>
      </c>
      <c r="W43" s="326">
        <v>157</v>
      </c>
      <c r="X43" s="326">
        <v>161</v>
      </c>
      <c r="Y43" s="326">
        <v>165</v>
      </c>
      <c r="Z43" s="326">
        <v>135</v>
      </c>
      <c r="AA43" s="326">
        <v>185</v>
      </c>
      <c r="AB43" s="326">
        <v>180</v>
      </c>
      <c r="AC43" s="326">
        <v>177</v>
      </c>
      <c r="AD43" s="326">
        <v>159</v>
      </c>
      <c r="AE43" s="326">
        <v>142</v>
      </c>
      <c r="AF43" s="326">
        <v>130</v>
      </c>
      <c r="AG43" s="326">
        <v>135</v>
      </c>
      <c r="AH43" s="326">
        <v>148</v>
      </c>
      <c r="AI43" s="326">
        <v>163</v>
      </c>
      <c r="AJ43" s="326">
        <v>190</v>
      </c>
      <c r="AK43" s="326">
        <v>158</v>
      </c>
      <c r="AL43" s="326">
        <v>190</v>
      </c>
      <c r="AM43" s="326">
        <v>125</v>
      </c>
      <c r="AN43" s="326">
        <v>143</v>
      </c>
      <c r="AO43" s="326">
        <v>162</v>
      </c>
      <c r="AP43" s="326">
        <v>113</v>
      </c>
      <c r="AQ43" s="326">
        <v>148</v>
      </c>
      <c r="AR43" s="326">
        <v>149</v>
      </c>
      <c r="AS43" s="326">
        <v>137</v>
      </c>
      <c r="AT43" s="326">
        <v>110</v>
      </c>
      <c r="AU43" s="326">
        <v>127</v>
      </c>
      <c r="AV43" s="326">
        <v>148</v>
      </c>
      <c r="AW43" s="326">
        <v>137</v>
      </c>
      <c r="AX43" s="326">
        <v>136</v>
      </c>
      <c r="AY43" s="326">
        <v>126</v>
      </c>
      <c r="AZ43" s="326">
        <v>135</v>
      </c>
      <c r="BA43" s="326">
        <v>135</v>
      </c>
      <c r="BB43" s="326">
        <v>104</v>
      </c>
      <c r="BC43" s="326">
        <v>145</v>
      </c>
      <c r="BD43" s="327">
        <v>122</v>
      </c>
      <c r="BE43" s="328">
        <v>177</v>
      </c>
      <c r="BF43" s="329">
        <v>145</v>
      </c>
      <c r="BG43" s="329">
        <v>174</v>
      </c>
      <c r="BH43" s="329">
        <v>133</v>
      </c>
      <c r="BI43" s="329">
        <v>123</v>
      </c>
      <c r="BJ43" s="329">
        <v>132</v>
      </c>
      <c r="BK43" s="329">
        <v>167</v>
      </c>
      <c r="BL43" s="329">
        <v>148</v>
      </c>
      <c r="BM43" s="329">
        <v>161</v>
      </c>
      <c r="BN43" s="329">
        <v>93</v>
      </c>
      <c r="BO43"/>
      <c r="BP43"/>
      <c r="BQ43"/>
      <c r="BR43"/>
    </row>
    <row r="44" spans="1:70" ht="12.75">
      <c r="A44" s="320">
        <v>41</v>
      </c>
      <c r="B44" s="321">
        <f>IF(F44&gt;0,ROUNDDOWN(IF(E44&lt;140,35,IF(E44&gt;=210,0,IF(E44&gt;=140,(210-E44)*0.5))),0),"")</f>
        <v>19</v>
      </c>
      <c r="C44" s="286" t="s">
        <v>140</v>
      </c>
      <c r="D44" s="322" t="s">
        <v>14</v>
      </c>
      <c r="E44" s="323">
        <f>IF(F44&gt;0,AVERAGE(G44:BD44),"")</f>
        <v>170.18</v>
      </c>
      <c r="F44" s="324">
        <f>COUNT(G44:BD44)</f>
        <v>50</v>
      </c>
      <c r="G44" s="325">
        <v>111</v>
      </c>
      <c r="H44" s="326">
        <v>160</v>
      </c>
      <c r="I44" s="326">
        <v>131</v>
      </c>
      <c r="J44" s="326">
        <v>138</v>
      </c>
      <c r="K44" s="326">
        <v>123</v>
      </c>
      <c r="L44" s="326">
        <v>109</v>
      </c>
      <c r="M44" s="326">
        <v>189</v>
      </c>
      <c r="N44" s="326">
        <v>176</v>
      </c>
      <c r="O44" s="326">
        <v>160</v>
      </c>
      <c r="P44" s="326">
        <v>194</v>
      </c>
      <c r="Q44" s="326">
        <v>134</v>
      </c>
      <c r="R44" s="326">
        <v>186</v>
      </c>
      <c r="S44" s="326">
        <v>187</v>
      </c>
      <c r="T44" s="326">
        <v>165</v>
      </c>
      <c r="U44" s="326">
        <v>156</v>
      </c>
      <c r="V44" s="326">
        <v>191</v>
      </c>
      <c r="W44" s="326">
        <v>164</v>
      </c>
      <c r="X44" s="326">
        <v>188</v>
      </c>
      <c r="Y44" s="326">
        <v>159</v>
      </c>
      <c r="Z44" s="326">
        <v>152</v>
      </c>
      <c r="AA44" s="326">
        <v>201</v>
      </c>
      <c r="AB44" s="326">
        <v>164</v>
      </c>
      <c r="AC44" s="326">
        <v>174</v>
      </c>
      <c r="AD44" s="326">
        <v>232</v>
      </c>
      <c r="AE44" s="326">
        <v>194</v>
      </c>
      <c r="AF44" s="326">
        <v>190</v>
      </c>
      <c r="AG44" s="326">
        <v>149</v>
      </c>
      <c r="AH44" s="326">
        <v>177</v>
      </c>
      <c r="AI44" s="326">
        <v>164</v>
      </c>
      <c r="AJ44" s="326">
        <v>208</v>
      </c>
      <c r="AK44" s="326">
        <v>121</v>
      </c>
      <c r="AL44" s="326">
        <v>189</v>
      </c>
      <c r="AM44" s="326">
        <v>190</v>
      </c>
      <c r="AN44" s="326">
        <v>162</v>
      </c>
      <c r="AO44" s="326">
        <v>164</v>
      </c>
      <c r="AP44" s="326">
        <v>199</v>
      </c>
      <c r="AQ44" s="326">
        <v>172</v>
      </c>
      <c r="AR44" s="326">
        <v>139</v>
      </c>
      <c r="AS44" s="326">
        <v>191</v>
      </c>
      <c r="AT44" s="326">
        <v>191</v>
      </c>
      <c r="AU44" s="326">
        <v>184</v>
      </c>
      <c r="AV44" s="326">
        <v>182</v>
      </c>
      <c r="AW44" s="326">
        <v>179</v>
      </c>
      <c r="AX44" s="326">
        <v>159</v>
      </c>
      <c r="AY44" s="326">
        <v>211</v>
      </c>
      <c r="AZ44" s="326">
        <v>191</v>
      </c>
      <c r="BA44" s="326">
        <v>208</v>
      </c>
      <c r="BB44" s="326">
        <v>156</v>
      </c>
      <c r="BC44" s="326">
        <v>150</v>
      </c>
      <c r="BD44" s="327">
        <v>145</v>
      </c>
      <c r="BE44" s="328">
        <v>196</v>
      </c>
      <c r="BF44" s="329">
        <v>185</v>
      </c>
      <c r="BG44" s="329">
        <v>235</v>
      </c>
      <c r="BH44" s="329">
        <v>220</v>
      </c>
      <c r="BI44" s="329">
        <v>140</v>
      </c>
      <c r="BJ44" s="329">
        <v>169</v>
      </c>
      <c r="BK44" s="329">
        <v>140</v>
      </c>
      <c r="BL44" s="329">
        <v>150</v>
      </c>
      <c r="BM44" s="329">
        <v>174</v>
      </c>
      <c r="BN44" s="329">
        <v>139</v>
      </c>
      <c r="BO44"/>
      <c r="BP44"/>
      <c r="BQ44"/>
      <c r="BR44"/>
    </row>
    <row r="45" spans="1:70" ht="12.75">
      <c r="A45" s="320">
        <v>42</v>
      </c>
      <c r="B45" s="321">
        <f>IF(F45&gt;0,ROUNDDOWN(IF(E45&lt;140,35,IF(E45&gt;=210,0,IF(E45&gt;=140,(210-E45)*0.5))),0),"")</f>
        <v>18</v>
      </c>
      <c r="C45" s="286" t="s">
        <v>59</v>
      </c>
      <c r="D45" s="322" t="s">
        <v>14</v>
      </c>
      <c r="E45" s="323">
        <f>IF(F45&gt;0,AVERAGE(G45:BD45),"")</f>
        <v>172.54</v>
      </c>
      <c r="F45" s="324">
        <f>COUNT(G45:BD45)</f>
        <v>50</v>
      </c>
      <c r="G45" s="325">
        <v>128</v>
      </c>
      <c r="H45" s="326">
        <v>192</v>
      </c>
      <c r="I45" s="326">
        <v>169</v>
      </c>
      <c r="J45" s="326">
        <v>153</v>
      </c>
      <c r="K45" s="326">
        <v>160</v>
      </c>
      <c r="L45" s="326">
        <v>149</v>
      </c>
      <c r="M45" s="326">
        <v>167</v>
      </c>
      <c r="N45" s="326">
        <v>164</v>
      </c>
      <c r="O45" s="326">
        <v>173</v>
      </c>
      <c r="P45" s="326">
        <v>133</v>
      </c>
      <c r="Q45" s="326">
        <v>136</v>
      </c>
      <c r="R45" s="326">
        <v>246</v>
      </c>
      <c r="S45" s="326">
        <v>213</v>
      </c>
      <c r="T45" s="326">
        <v>157</v>
      </c>
      <c r="U45" s="326">
        <v>190</v>
      </c>
      <c r="V45" s="326">
        <v>181</v>
      </c>
      <c r="W45" s="326">
        <v>193</v>
      </c>
      <c r="X45" s="326">
        <v>154</v>
      </c>
      <c r="Y45" s="326">
        <v>145</v>
      </c>
      <c r="Z45" s="326">
        <v>193</v>
      </c>
      <c r="AA45" s="326">
        <v>204</v>
      </c>
      <c r="AB45" s="326">
        <v>174</v>
      </c>
      <c r="AC45" s="326">
        <v>177</v>
      </c>
      <c r="AD45" s="326">
        <v>169</v>
      </c>
      <c r="AE45" s="326">
        <v>160</v>
      </c>
      <c r="AF45" s="326">
        <v>178</v>
      </c>
      <c r="AG45" s="326">
        <v>201</v>
      </c>
      <c r="AH45" s="326">
        <v>152</v>
      </c>
      <c r="AI45" s="326">
        <v>163</v>
      </c>
      <c r="AJ45" s="326">
        <v>166</v>
      </c>
      <c r="AK45" s="326">
        <v>170</v>
      </c>
      <c r="AL45" s="326">
        <v>157</v>
      </c>
      <c r="AM45" s="326">
        <v>171</v>
      </c>
      <c r="AN45" s="326">
        <v>179</v>
      </c>
      <c r="AO45" s="326">
        <v>170</v>
      </c>
      <c r="AP45" s="326">
        <v>216</v>
      </c>
      <c r="AQ45" s="326">
        <v>165</v>
      </c>
      <c r="AR45" s="326">
        <v>177</v>
      </c>
      <c r="AS45" s="326">
        <v>177</v>
      </c>
      <c r="AT45" s="326">
        <v>133</v>
      </c>
      <c r="AU45" s="326">
        <v>191</v>
      </c>
      <c r="AV45" s="326">
        <v>162</v>
      </c>
      <c r="AW45" s="326">
        <v>201</v>
      </c>
      <c r="AX45" s="326">
        <v>175</v>
      </c>
      <c r="AY45" s="326">
        <v>139</v>
      </c>
      <c r="AZ45" s="326">
        <v>159</v>
      </c>
      <c r="BA45" s="326">
        <v>184</v>
      </c>
      <c r="BB45" s="326">
        <v>195</v>
      </c>
      <c r="BC45" s="326">
        <v>224</v>
      </c>
      <c r="BD45" s="327">
        <v>142</v>
      </c>
      <c r="BE45" s="328">
        <v>193</v>
      </c>
      <c r="BF45" s="329">
        <v>179</v>
      </c>
      <c r="BG45" s="329">
        <v>174</v>
      </c>
      <c r="BH45" s="329">
        <v>164</v>
      </c>
      <c r="BI45" s="329">
        <v>177</v>
      </c>
      <c r="BJ45" s="329">
        <v>166</v>
      </c>
      <c r="BK45" s="329">
        <v>158</v>
      </c>
      <c r="BL45" s="329">
        <v>162</v>
      </c>
      <c r="BM45" s="329">
        <v>150</v>
      </c>
      <c r="BN45" s="329">
        <v>201</v>
      </c>
      <c r="BO45"/>
      <c r="BP45"/>
      <c r="BQ45"/>
      <c r="BR45"/>
    </row>
    <row r="46" spans="1:70" ht="12.75">
      <c r="A46" s="320">
        <v>43</v>
      </c>
      <c r="B46" s="321">
        <f>IF(F46&gt;0,ROUNDDOWN(IF(E46&lt;140,35,IF(E46&gt;=210,0,IF(E46&gt;=140,(210-E46)*0.5))),0),"")</f>
        <v>18</v>
      </c>
      <c r="C46" s="286" t="s">
        <v>29</v>
      </c>
      <c r="D46" s="322" t="s">
        <v>14</v>
      </c>
      <c r="E46" s="323">
        <f>IF(F46&gt;0,AVERAGE(G46:BD46),"")</f>
        <v>172.78</v>
      </c>
      <c r="F46" s="324">
        <f>COUNT(G46:BD46)</f>
        <v>50</v>
      </c>
      <c r="G46" s="325">
        <v>182</v>
      </c>
      <c r="H46" s="326">
        <v>158</v>
      </c>
      <c r="I46" s="326">
        <v>188</v>
      </c>
      <c r="J46" s="326">
        <v>225</v>
      </c>
      <c r="K46" s="326">
        <v>187</v>
      </c>
      <c r="L46" s="326">
        <v>197</v>
      </c>
      <c r="M46" s="326">
        <v>144</v>
      </c>
      <c r="N46" s="326">
        <v>195</v>
      </c>
      <c r="O46" s="326">
        <v>149</v>
      </c>
      <c r="P46" s="326">
        <v>96</v>
      </c>
      <c r="Q46" s="326">
        <v>157</v>
      </c>
      <c r="R46" s="326">
        <v>174</v>
      </c>
      <c r="S46" s="326">
        <v>185</v>
      </c>
      <c r="T46" s="326">
        <v>191</v>
      </c>
      <c r="U46" s="326">
        <v>146</v>
      </c>
      <c r="V46" s="326">
        <v>159</v>
      </c>
      <c r="W46" s="326">
        <v>160</v>
      </c>
      <c r="X46" s="326">
        <v>126</v>
      </c>
      <c r="Y46" s="326">
        <v>133</v>
      </c>
      <c r="Z46" s="326">
        <v>155</v>
      </c>
      <c r="AA46" s="326">
        <v>202</v>
      </c>
      <c r="AB46" s="326">
        <v>160</v>
      </c>
      <c r="AC46" s="326">
        <v>164</v>
      </c>
      <c r="AD46" s="326">
        <v>161</v>
      </c>
      <c r="AE46" s="326">
        <v>173</v>
      </c>
      <c r="AF46" s="326">
        <v>180</v>
      </c>
      <c r="AG46" s="326">
        <v>204</v>
      </c>
      <c r="AH46" s="326">
        <v>184</v>
      </c>
      <c r="AI46" s="326">
        <v>191</v>
      </c>
      <c r="AJ46" s="326">
        <v>183</v>
      </c>
      <c r="AK46" s="326">
        <v>196</v>
      </c>
      <c r="AL46" s="326">
        <v>132</v>
      </c>
      <c r="AM46" s="326">
        <v>165</v>
      </c>
      <c r="AN46" s="326">
        <v>150</v>
      </c>
      <c r="AO46" s="326">
        <v>159</v>
      </c>
      <c r="AP46" s="326">
        <v>188</v>
      </c>
      <c r="AQ46" s="326">
        <v>173</v>
      </c>
      <c r="AR46" s="326">
        <v>161</v>
      </c>
      <c r="AS46" s="326">
        <v>202</v>
      </c>
      <c r="AT46" s="326">
        <v>194</v>
      </c>
      <c r="AU46" s="326">
        <v>186</v>
      </c>
      <c r="AV46" s="326">
        <v>155</v>
      </c>
      <c r="AW46" s="326">
        <v>159</v>
      </c>
      <c r="AX46" s="326">
        <v>188</v>
      </c>
      <c r="AY46" s="326">
        <v>170</v>
      </c>
      <c r="AZ46" s="326">
        <v>179</v>
      </c>
      <c r="BA46" s="326">
        <v>167</v>
      </c>
      <c r="BB46" s="326">
        <v>201</v>
      </c>
      <c r="BC46" s="326">
        <v>220</v>
      </c>
      <c r="BD46" s="327">
        <v>185</v>
      </c>
      <c r="BE46" s="328">
        <v>188</v>
      </c>
      <c r="BF46" s="329">
        <v>124</v>
      </c>
      <c r="BG46" s="329">
        <v>164</v>
      </c>
      <c r="BH46" s="329">
        <v>139</v>
      </c>
      <c r="BI46" s="329">
        <v>218</v>
      </c>
      <c r="BJ46" s="329">
        <v>202</v>
      </c>
      <c r="BK46" s="329">
        <v>138</v>
      </c>
      <c r="BL46" s="329">
        <v>203</v>
      </c>
      <c r="BM46" s="329">
        <v>173</v>
      </c>
      <c r="BN46" s="329">
        <v>141</v>
      </c>
      <c r="BO46"/>
      <c r="BP46"/>
      <c r="BQ46"/>
      <c r="BR46"/>
    </row>
    <row r="47" spans="1:70" ht="12.75">
      <c r="A47" s="320">
        <v>44</v>
      </c>
      <c r="B47" s="321">
        <f>IF(F47&gt;0,ROUNDDOWN(IF(E47&lt;140,35,IF(E47&gt;=210,0,IF(E47&gt;=140,(210-E47)*0.5))),0),"")</f>
        <v>22</v>
      </c>
      <c r="C47" s="286" t="s">
        <v>57</v>
      </c>
      <c r="D47" s="322" t="s">
        <v>34</v>
      </c>
      <c r="E47" s="323">
        <f>IF(F47&gt;0,AVERAGE(G47:BD47),"")</f>
        <v>165.8</v>
      </c>
      <c r="F47" s="324">
        <f>COUNT(G47:BD47)</f>
        <v>50</v>
      </c>
      <c r="G47" s="325">
        <v>138</v>
      </c>
      <c r="H47" s="326">
        <v>156</v>
      </c>
      <c r="I47" s="326">
        <v>147</v>
      </c>
      <c r="J47" s="326">
        <v>158</v>
      </c>
      <c r="K47" s="326">
        <v>190</v>
      </c>
      <c r="L47" s="326">
        <v>120</v>
      </c>
      <c r="M47" s="326">
        <v>175</v>
      </c>
      <c r="N47" s="326">
        <v>145</v>
      </c>
      <c r="O47" s="326">
        <v>188</v>
      </c>
      <c r="P47" s="326">
        <v>159</v>
      </c>
      <c r="Q47" s="326">
        <v>167</v>
      </c>
      <c r="R47" s="326">
        <v>164</v>
      </c>
      <c r="S47" s="326">
        <v>149</v>
      </c>
      <c r="T47" s="326">
        <v>144</v>
      </c>
      <c r="U47" s="326">
        <v>165</v>
      </c>
      <c r="V47" s="326">
        <v>149</v>
      </c>
      <c r="W47" s="326">
        <v>144</v>
      </c>
      <c r="X47" s="326">
        <v>171</v>
      </c>
      <c r="Y47" s="326">
        <v>176</v>
      </c>
      <c r="Z47" s="326">
        <v>161</v>
      </c>
      <c r="AA47" s="326">
        <v>168</v>
      </c>
      <c r="AB47" s="326">
        <v>193</v>
      </c>
      <c r="AC47" s="326">
        <v>140</v>
      </c>
      <c r="AD47" s="326">
        <v>188</v>
      </c>
      <c r="AE47" s="326">
        <v>162</v>
      </c>
      <c r="AF47" s="326">
        <v>179</v>
      </c>
      <c r="AG47" s="326">
        <v>190</v>
      </c>
      <c r="AH47" s="326">
        <v>160</v>
      </c>
      <c r="AI47" s="326">
        <v>150</v>
      </c>
      <c r="AJ47" s="326">
        <v>164</v>
      </c>
      <c r="AK47" s="326">
        <v>182</v>
      </c>
      <c r="AL47" s="326">
        <v>159</v>
      </c>
      <c r="AM47" s="326">
        <v>189</v>
      </c>
      <c r="AN47" s="326">
        <v>182</v>
      </c>
      <c r="AO47" s="326">
        <v>189</v>
      </c>
      <c r="AP47" s="326">
        <v>140</v>
      </c>
      <c r="AQ47" s="326">
        <v>166</v>
      </c>
      <c r="AR47" s="326">
        <v>182</v>
      </c>
      <c r="AS47" s="326">
        <v>160</v>
      </c>
      <c r="AT47" s="326">
        <v>167</v>
      </c>
      <c r="AU47" s="326">
        <v>190</v>
      </c>
      <c r="AV47" s="326">
        <v>173</v>
      </c>
      <c r="AW47" s="326">
        <v>167</v>
      </c>
      <c r="AX47" s="326">
        <v>199</v>
      </c>
      <c r="AY47" s="326">
        <v>189</v>
      </c>
      <c r="AZ47" s="326">
        <v>141</v>
      </c>
      <c r="BA47" s="326">
        <v>187</v>
      </c>
      <c r="BB47" s="326">
        <v>159</v>
      </c>
      <c r="BC47" s="326">
        <v>167</v>
      </c>
      <c r="BD47" s="327">
        <v>142</v>
      </c>
      <c r="BE47" s="328">
        <v>187</v>
      </c>
      <c r="BF47" s="329">
        <v>173</v>
      </c>
      <c r="BG47" s="329">
        <v>200</v>
      </c>
      <c r="BH47" s="329">
        <v>169</v>
      </c>
      <c r="BI47" s="329">
        <v>146</v>
      </c>
      <c r="BJ47" s="329">
        <v>194</v>
      </c>
      <c r="BK47" s="329">
        <v>169</v>
      </c>
      <c r="BL47" s="329">
        <v>135</v>
      </c>
      <c r="BM47" s="329">
        <v>190</v>
      </c>
      <c r="BN47" s="329">
        <v>155</v>
      </c>
      <c r="BO47"/>
      <c r="BP47"/>
      <c r="BQ47"/>
      <c r="BR47"/>
    </row>
    <row r="48" spans="1:70" ht="12.75">
      <c r="A48" s="320">
        <v>45</v>
      </c>
      <c r="B48" s="321">
        <f>IF(F48&gt;0,ROUNDDOWN(IF(E48&lt;140,35,IF(E48&gt;=210,0,IF(E48&gt;=140,(210-E48)*0.5))),0),"")</f>
        <v>9</v>
      </c>
      <c r="C48" s="286" t="s">
        <v>13</v>
      </c>
      <c r="D48" s="322" t="s">
        <v>14</v>
      </c>
      <c r="E48" s="323">
        <f>IF(F48&gt;0,AVERAGE(G48:BD48),"")</f>
        <v>191.84</v>
      </c>
      <c r="F48" s="324">
        <f>COUNT(G48:BD48)</f>
        <v>50</v>
      </c>
      <c r="G48" s="325">
        <v>257</v>
      </c>
      <c r="H48" s="326">
        <v>245</v>
      </c>
      <c r="I48" s="326">
        <v>161</v>
      </c>
      <c r="J48" s="326">
        <v>220</v>
      </c>
      <c r="K48" s="326">
        <v>156</v>
      </c>
      <c r="L48" s="326">
        <v>215</v>
      </c>
      <c r="M48" s="326">
        <v>186</v>
      </c>
      <c r="N48" s="326">
        <v>189</v>
      </c>
      <c r="O48" s="326">
        <v>190</v>
      </c>
      <c r="P48" s="326">
        <v>147</v>
      </c>
      <c r="Q48" s="326">
        <v>197</v>
      </c>
      <c r="R48" s="326">
        <v>214</v>
      </c>
      <c r="S48" s="326">
        <v>169</v>
      </c>
      <c r="T48" s="326">
        <v>172</v>
      </c>
      <c r="U48" s="326">
        <v>172</v>
      </c>
      <c r="V48" s="326">
        <v>168</v>
      </c>
      <c r="W48" s="326">
        <v>161</v>
      </c>
      <c r="X48" s="326">
        <v>210</v>
      </c>
      <c r="Y48" s="326">
        <v>246</v>
      </c>
      <c r="Z48" s="326">
        <v>164</v>
      </c>
      <c r="AA48" s="326">
        <v>191</v>
      </c>
      <c r="AB48" s="326">
        <v>190</v>
      </c>
      <c r="AC48" s="326">
        <v>138</v>
      </c>
      <c r="AD48" s="326">
        <v>211</v>
      </c>
      <c r="AE48" s="326">
        <v>198</v>
      </c>
      <c r="AF48" s="326">
        <v>172</v>
      </c>
      <c r="AG48" s="326">
        <v>201</v>
      </c>
      <c r="AH48" s="326">
        <v>187</v>
      </c>
      <c r="AI48" s="326">
        <v>186</v>
      </c>
      <c r="AJ48" s="326">
        <v>279</v>
      </c>
      <c r="AK48" s="326">
        <v>201</v>
      </c>
      <c r="AL48" s="326">
        <v>243</v>
      </c>
      <c r="AM48" s="326">
        <v>162</v>
      </c>
      <c r="AN48" s="326">
        <v>147</v>
      </c>
      <c r="AO48" s="326">
        <v>216</v>
      </c>
      <c r="AP48" s="326">
        <v>193</v>
      </c>
      <c r="AQ48" s="326">
        <v>212</v>
      </c>
      <c r="AR48" s="326">
        <v>166</v>
      </c>
      <c r="AS48" s="326">
        <v>159</v>
      </c>
      <c r="AT48" s="326">
        <v>148</v>
      </c>
      <c r="AU48" s="326">
        <v>212</v>
      </c>
      <c r="AV48" s="326">
        <v>204</v>
      </c>
      <c r="AW48" s="326">
        <v>199</v>
      </c>
      <c r="AX48" s="326">
        <v>209</v>
      </c>
      <c r="AY48" s="326">
        <v>208</v>
      </c>
      <c r="AZ48" s="326">
        <v>261</v>
      </c>
      <c r="BA48" s="326">
        <v>150</v>
      </c>
      <c r="BB48" s="326">
        <v>166</v>
      </c>
      <c r="BC48" s="326">
        <v>161</v>
      </c>
      <c r="BD48" s="327">
        <v>183</v>
      </c>
      <c r="BE48" s="328">
        <v>171</v>
      </c>
      <c r="BF48" s="329">
        <v>185</v>
      </c>
      <c r="BG48" s="329">
        <v>168</v>
      </c>
      <c r="BH48" s="329">
        <v>254</v>
      </c>
      <c r="BI48" s="329">
        <v>161</v>
      </c>
      <c r="BJ48" s="329">
        <v>185</v>
      </c>
      <c r="BK48" s="329">
        <v>172</v>
      </c>
      <c r="BL48" s="329">
        <v>204</v>
      </c>
      <c r="BM48" s="329">
        <v>196</v>
      </c>
      <c r="BN48" s="329">
        <v>198</v>
      </c>
      <c r="BO48"/>
      <c r="BP48"/>
      <c r="BQ48"/>
      <c r="BR48"/>
    </row>
    <row r="49" spans="1:70" ht="12.75">
      <c r="A49" s="320">
        <v>46</v>
      </c>
      <c r="B49" s="321">
        <f>IF(F49&gt;0,ROUNDDOWN(IF(E49&lt;140,35,IF(E49&gt;=210,0,IF(E49&gt;=140,(210-E49)*0.5))),0),"")</f>
        <v>15</v>
      </c>
      <c r="C49" s="286" t="s">
        <v>103</v>
      </c>
      <c r="D49" s="322" t="s">
        <v>14</v>
      </c>
      <c r="E49" s="323">
        <f>IF(F49&gt;0,AVERAGE(G49:BD49),"")</f>
        <v>178.28</v>
      </c>
      <c r="F49" s="324">
        <f>COUNT(G49:BD49)</f>
        <v>50</v>
      </c>
      <c r="G49" s="325">
        <v>183</v>
      </c>
      <c r="H49" s="326">
        <v>158</v>
      </c>
      <c r="I49" s="326">
        <v>140</v>
      </c>
      <c r="J49" s="326">
        <v>190</v>
      </c>
      <c r="K49" s="326">
        <v>180</v>
      </c>
      <c r="L49" s="326">
        <v>179</v>
      </c>
      <c r="M49" s="326">
        <v>209</v>
      </c>
      <c r="N49" s="326">
        <v>158</v>
      </c>
      <c r="O49" s="326">
        <v>201</v>
      </c>
      <c r="P49" s="326">
        <v>190</v>
      </c>
      <c r="Q49" s="326">
        <v>157</v>
      </c>
      <c r="R49" s="326">
        <v>156</v>
      </c>
      <c r="S49" s="326">
        <v>156</v>
      </c>
      <c r="T49" s="326">
        <v>154</v>
      </c>
      <c r="U49" s="326">
        <v>145</v>
      </c>
      <c r="V49" s="326">
        <v>171</v>
      </c>
      <c r="W49" s="326">
        <v>147</v>
      </c>
      <c r="X49" s="326">
        <v>155</v>
      </c>
      <c r="Y49" s="326">
        <v>170</v>
      </c>
      <c r="Z49" s="326">
        <v>147</v>
      </c>
      <c r="AA49" s="326">
        <v>167</v>
      </c>
      <c r="AB49" s="326">
        <v>171</v>
      </c>
      <c r="AC49" s="326">
        <v>172</v>
      </c>
      <c r="AD49" s="326">
        <v>218</v>
      </c>
      <c r="AE49" s="326">
        <v>185</v>
      </c>
      <c r="AF49" s="326">
        <v>176</v>
      </c>
      <c r="AG49" s="326">
        <v>200</v>
      </c>
      <c r="AH49" s="326">
        <v>147</v>
      </c>
      <c r="AI49" s="326">
        <v>162</v>
      </c>
      <c r="AJ49" s="326">
        <v>202</v>
      </c>
      <c r="AK49" s="326">
        <v>232</v>
      </c>
      <c r="AL49" s="326">
        <v>202</v>
      </c>
      <c r="AM49" s="326">
        <v>214</v>
      </c>
      <c r="AN49" s="326">
        <v>178</v>
      </c>
      <c r="AO49" s="326">
        <v>191</v>
      </c>
      <c r="AP49" s="326">
        <v>163</v>
      </c>
      <c r="AQ49" s="326">
        <v>267</v>
      </c>
      <c r="AR49" s="326">
        <v>170</v>
      </c>
      <c r="AS49" s="326">
        <v>235</v>
      </c>
      <c r="AT49" s="326">
        <v>179</v>
      </c>
      <c r="AU49" s="326">
        <v>143</v>
      </c>
      <c r="AV49" s="326">
        <v>156</v>
      </c>
      <c r="AW49" s="326">
        <v>199</v>
      </c>
      <c r="AX49" s="326">
        <v>165</v>
      </c>
      <c r="AY49" s="326">
        <v>162</v>
      </c>
      <c r="AZ49" s="326">
        <v>134</v>
      </c>
      <c r="BA49" s="326">
        <v>189</v>
      </c>
      <c r="BB49" s="326">
        <v>177</v>
      </c>
      <c r="BC49" s="326">
        <v>239</v>
      </c>
      <c r="BD49" s="327">
        <v>173</v>
      </c>
      <c r="BE49" s="328">
        <v>164</v>
      </c>
      <c r="BF49" s="329">
        <v>176</v>
      </c>
      <c r="BG49" s="329">
        <v>195</v>
      </c>
      <c r="BH49" s="329">
        <v>193</v>
      </c>
      <c r="BI49" s="329">
        <v>145</v>
      </c>
      <c r="BJ49" s="329">
        <v>175</v>
      </c>
      <c r="BK49" s="329">
        <v>159</v>
      </c>
      <c r="BL49" s="329">
        <v>102</v>
      </c>
      <c r="BM49" s="329">
        <v>190</v>
      </c>
      <c r="BN49" s="329">
        <v>162</v>
      </c>
      <c r="BO49"/>
      <c r="BP49"/>
      <c r="BQ49"/>
      <c r="BR49"/>
    </row>
    <row r="50" spans="1:70" ht="12.75">
      <c r="A50" s="320">
        <v>47</v>
      </c>
      <c r="B50" s="321">
        <f>IF(F50&gt;0,ROUNDDOWN(IF(E50&lt;140,35,IF(E50&gt;=210,0,IF(E50&gt;=140,(210-E50)*0.5))),0),"")</f>
        <v>11</v>
      </c>
      <c r="C50" s="286" t="s">
        <v>127</v>
      </c>
      <c r="D50" s="322" t="s">
        <v>14</v>
      </c>
      <c r="E50" s="323">
        <f>IF(F50&gt;0,AVERAGE(G50:BD50),"")</f>
        <v>187.88235294117646</v>
      </c>
      <c r="F50" s="324">
        <f>COUNT(G50:BD50)</f>
        <v>17</v>
      </c>
      <c r="G50" s="325">
        <v>244</v>
      </c>
      <c r="H50" s="326">
        <v>221</v>
      </c>
      <c r="I50" s="326">
        <v>167</v>
      </c>
      <c r="J50" s="326">
        <v>192</v>
      </c>
      <c r="K50" s="326">
        <v>179</v>
      </c>
      <c r="L50" s="326">
        <v>244</v>
      </c>
      <c r="M50" s="326">
        <v>144</v>
      </c>
      <c r="N50" s="326">
        <v>211</v>
      </c>
      <c r="O50" s="326">
        <v>173</v>
      </c>
      <c r="P50" s="326">
        <v>249</v>
      </c>
      <c r="Q50" s="326">
        <v>204</v>
      </c>
      <c r="R50" s="326">
        <v>168</v>
      </c>
      <c r="S50" s="326">
        <v>213</v>
      </c>
      <c r="T50" s="326">
        <v>157</v>
      </c>
      <c r="U50" s="326">
        <v>124</v>
      </c>
      <c r="V50" s="326">
        <v>168</v>
      </c>
      <c r="W50" s="326">
        <v>136</v>
      </c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7"/>
      <c r="BE50" s="328"/>
      <c r="BF50" s="329"/>
      <c r="BG50" s="329"/>
      <c r="BH50" s="329"/>
      <c r="BI50" s="329"/>
      <c r="BJ50" s="329"/>
      <c r="BK50" s="329"/>
      <c r="BL50" s="329"/>
      <c r="BM50" s="329"/>
      <c r="BN50" s="329"/>
      <c r="BO50"/>
      <c r="BP50"/>
      <c r="BQ50"/>
      <c r="BR50"/>
    </row>
    <row r="51" spans="1:70" ht="12.75">
      <c r="A51" s="320">
        <v>48</v>
      </c>
      <c r="B51" s="321">
        <f>IF(F51&gt;0,ROUNDDOWN(IF(E51&lt;140,35,IF(E51&gt;=210,0,IF(E51&gt;=140,(210-E51)*0.5))),0),"")</f>
        <v>10</v>
      </c>
      <c r="C51" s="286" t="s">
        <v>20</v>
      </c>
      <c r="D51" s="322" t="s">
        <v>14</v>
      </c>
      <c r="E51" s="323">
        <f>IF(F51&gt;0,AVERAGE(G51:BD51),"")</f>
        <v>189.76</v>
      </c>
      <c r="F51" s="324">
        <f>COUNT(G51:BD51)</f>
        <v>50</v>
      </c>
      <c r="G51" s="325">
        <v>205</v>
      </c>
      <c r="H51" s="326">
        <v>220</v>
      </c>
      <c r="I51" s="326">
        <v>189</v>
      </c>
      <c r="J51" s="326">
        <v>223</v>
      </c>
      <c r="K51" s="326">
        <v>160</v>
      </c>
      <c r="L51" s="326">
        <v>183</v>
      </c>
      <c r="M51" s="326">
        <v>205</v>
      </c>
      <c r="N51" s="326">
        <v>145</v>
      </c>
      <c r="O51" s="326">
        <v>168</v>
      </c>
      <c r="P51" s="326">
        <v>199</v>
      </c>
      <c r="Q51" s="326">
        <v>180</v>
      </c>
      <c r="R51" s="326">
        <v>178</v>
      </c>
      <c r="S51" s="326">
        <v>173</v>
      </c>
      <c r="T51" s="326">
        <v>160</v>
      </c>
      <c r="U51" s="326">
        <v>144</v>
      </c>
      <c r="V51" s="326">
        <v>165</v>
      </c>
      <c r="W51" s="326">
        <v>172</v>
      </c>
      <c r="X51" s="326">
        <v>170</v>
      </c>
      <c r="Y51" s="326">
        <v>183</v>
      </c>
      <c r="Z51" s="326">
        <v>214</v>
      </c>
      <c r="AA51" s="326">
        <v>197</v>
      </c>
      <c r="AB51" s="326">
        <v>171</v>
      </c>
      <c r="AC51" s="326">
        <v>164</v>
      </c>
      <c r="AD51" s="326">
        <v>179</v>
      </c>
      <c r="AE51" s="326">
        <v>244</v>
      </c>
      <c r="AF51" s="326">
        <v>185</v>
      </c>
      <c r="AG51" s="326">
        <v>190</v>
      </c>
      <c r="AH51" s="326">
        <v>191</v>
      </c>
      <c r="AI51" s="326">
        <v>162</v>
      </c>
      <c r="AJ51" s="326">
        <v>189</v>
      </c>
      <c r="AK51" s="326">
        <v>206</v>
      </c>
      <c r="AL51" s="326">
        <v>245</v>
      </c>
      <c r="AM51" s="326">
        <v>182</v>
      </c>
      <c r="AN51" s="326">
        <v>226</v>
      </c>
      <c r="AO51" s="326">
        <v>203</v>
      </c>
      <c r="AP51" s="326">
        <v>182</v>
      </c>
      <c r="AQ51" s="326">
        <v>183</v>
      </c>
      <c r="AR51" s="326">
        <v>290</v>
      </c>
      <c r="AS51" s="326">
        <v>170</v>
      </c>
      <c r="AT51" s="326">
        <v>233</v>
      </c>
      <c r="AU51" s="326">
        <v>196</v>
      </c>
      <c r="AV51" s="326">
        <v>167</v>
      </c>
      <c r="AW51" s="326">
        <v>186</v>
      </c>
      <c r="AX51" s="326">
        <v>174</v>
      </c>
      <c r="AY51" s="326">
        <v>213</v>
      </c>
      <c r="AZ51" s="326">
        <v>189</v>
      </c>
      <c r="BA51" s="326">
        <v>161</v>
      </c>
      <c r="BB51" s="326">
        <v>191</v>
      </c>
      <c r="BC51" s="326">
        <v>224</v>
      </c>
      <c r="BD51" s="327">
        <v>159</v>
      </c>
      <c r="BE51" s="328">
        <v>202</v>
      </c>
      <c r="BF51" s="329">
        <v>213</v>
      </c>
      <c r="BG51" s="329">
        <v>194</v>
      </c>
      <c r="BH51" s="329">
        <v>240</v>
      </c>
      <c r="BI51" s="329">
        <v>181</v>
      </c>
      <c r="BJ51" s="329">
        <v>207</v>
      </c>
      <c r="BK51" s="329">
        <v>194</v>
      </c>
      <c r="BL51" s="329">
        <v>223</v>
      </c>
      <c r="BM51" s="329">
        <v>210</v>
      </c>
      <c r="BN51" s="329">
        <v>196</v>
      </c>
      <c r="BO51"/>
      <c r="BP51"/>
      <c r="BQ51"/>
      <c r="BR51"/>
    </row>
    <row r="52" spans="1:70" ht="12.75">
      <c r="A52" s="320">
        <v>49</v>
      </c>
      <c r="B52" s="321">
        <f>IF(F52&gt;0,ROUNDDOWN(IF(E52&lt;140,35,IF(E52&gt;=210,0,IF(E52&gt;=140,(210-E52)*0.5))),0),"")</f>
        <v>26</v>
      </c>
      <c r="C52" s="286" t="s">
        <v>156</v>
      </c>
      <c r="D52" s="322" t="s">
        <v>14</v>
      </c>
      <c r="E52" s="323">
        <f>IF(F52&gt;0,AVERAGE(G52:BD52),"")</f>
        <v>156.80769230769232</v>
      </c>
      <c r="F52" s="324">
        <f>COUNT(G52:BD52)</f>
        <v>26</v>
      </c>
      <c r="G52" s="325">
        <v>124</v>
      </c>
      <c r="H52" s="326">
        <v>217</v>
      </c>
      <c r="I52" s="326">
        <v>145</v>
      </c>
      <c r="J52" s="326">
        <v>169</v>
      </c>
      <c r="K52" s="326">
        <v>113</v>
      </c>
      <c r="L52" s="326">
        <v>122</v>
      </c>
      <c r="M52" s="326">
        <v>172</v>
      </c>
      <c r="N52" s="326">
        <v>168</v>
      </c>
      <c r="O52" s="326">
        <v>163</v>
      </c>
      <c r="P52" s="326">
        <v>180</v>
      </c>
      <c r="Q52" s="326">
        <v>128</v>
      </c>
      <c r="R52" s="326">
        <v>161</v>
      </c>
      <c r="S52" s="326">
        <v>164</v>
      </c>
      <c r="T52" s="326">
        <v>210</v>
      </c>
      <c r="U52" s="326">
        <v>106</v>
      </c>
      <c r="V52" s="326">
        <v>141</v>
      </c>
      <c r="W52" s="326">
        <v>154</v>
      </c>
      <c r="X52" s="326">
        <v>130</v>
      </c>
      <c r="Y52" s="326">
        <v>158</v>
      </c>
      <c r="Z52" s="326">
        <v>119</v>
      </c>
      <c r="AA52" s="326">
        <v>166</v>
      </c>
      <c r="AB52" s="326">
        <v>191</v>
      </c>
      <c r="AC52" s="326">
        <v>189</v>
      </c>
      <c r="AD52" s="326">
        <v>164</v>
      </c>
      <c r="AE52" s="326">
        <v>189</v>
      </c>
      <c r="AF52" s="326">
        <v>134</v>
      </c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7"/>
      <c r="BE52" s="328"/>
      <c r="BF52" s="329"/>
      <c r="BG52" s="329"/>
      <c r="BH52" s="329"/>
      <c r="BI52" s="329"/>
      <c r="BJ52" s="329"/>
      <c r="BK52" s="329"/>
      <c r="BL52" s="329"/>
      <c r="BM52" s="329"/>
      <c r="BN52" s="329"/>
      <c r="BO52"/>
      <c r="BP52"/>
      <c r="BQ52"/>
      <c r="BR52"/>
    </row>
    <row r="53" spans="1:70" ht="12.75">
      <c r="A53" s="320">
        <v>50</v>
      </c>
      <c r="B53" s="321">
        <f>IF(F53&gt;0,ROUNDDOWN(IF(E53&lt;140,35,IF(E53&gt;=210,0,IF(E53&gt;=140,(210-E53)*0.5))),0),"")</f>
        <v>21</v>
      </c>
      <c r="C53" s="286" t="s">
        <v>143</v>
      </c>
      <c r="D53" s="322" t="s">
        <v>14</v>
      </c>
      <c r="E53" s="323">
        <f>IF(F53&gt;0,AVERAGE(G53:BD53),"")</f>
        <v>166.38</v>
      </c>
      <c r="F53" s="324">
        <f>COUNT(G53:BD53)</f>
        <v>50</v>
      </c>
      <c r="G53" s="325">
        <v>147</v>
      </c>
      <c r="H53" s="326">
        <v>177</v>
      </c>
      <c r="I53" s="326">
        <v>157</v>
      </c>
      <c r="J53" s="326">
        <v>170</v>
      </c>
      <c r="K53" s="326">
        <v>182</v>
      </c>
      <c r="L53" s="326">
        <v>182</v>
      </c>
      <c r="M53" s="326">
        <v>168</v>
      </c>
      <c r="N53" s="326">
        <v>203</v>
      </c>
      <c r="O53" s="326">
        <v>141</v>
      </c>
      <c r="P53" s="326">
        <v>231</v>
      </c>
      <c r="Q53" s="326">
        <v>141</v>
      </c>
      <c r="R53" s="326">
        <v>180</v>
      </c>
      <c r="S53" s="326">
        <v>146</v>
      </c>
      <c r="T53" s="326">
        <v>128</v>
      </c>
      <c r="U53" s="326">
        <v>246</v>
      </c>
      <c r="V53" s="326">
        <v>214</v>
      </c>
      <c r="W53" s="326">
        <v>197</v>
      </c>
      <c r="X53" s="326">
        <v>159</v>
      </c>
      <c r="Y53" s="326">
        <v>176</v>
      </c>
      <c r="Z53" s="326">
        <v>160</v>
      </c>
      <c r="AA53" s="326">
        <v>173</v>
      </c>
      <c r="AB53" s="326">
        <v>137</v>
      </c>
      <c r="AC53" s="326">
        <v>161</v>
      </c>
      <c r="AD53" s="326">
        <v>141</v>
      </c>
      <c r="AE53" s="326">
        <v>110</v>
      </c>
      <c r="AF53" s="326">
        <v>134</v>
      </c>
      <c r="AG53" s="326">
        <v>137</v>
      </c>
      <c r="AH53" s="326">
        <v>122</v>
      </c>
      <c r="AI53" s="326">
        <v>123</v>
      </c>
      <c r="AJ53" s="326">
        <v>215</v>
      </c>
      <c r="AK53" s="326">
        <v>170</v>
      </c>
      <c r="AL53" s="326">
        <v>144</v>
      </c>
      <c r="AM53" s="326">
        <v>186</v>
      </c>
      <c r="AN53" s="326">
        <v>134</v>
      </c>
      <c r="AO53" s="326">
        <v>157</v>
      </c>
      <c r="AP53" s="326">
        <v>226</v>
      </c>
      <c r="AQ53" s="326">
        <v>191</v>
      </c>
      <c r="AR53" s="326">
        <v>163</v>
      </c>
      <c r="AS53" s="326">
        <v>188</v>
      </c>
      <c r="AT53" s="326">
        <v>158</v>
      </c>
      <c r="AU53" s="326">
        <v>170</v>
      </c>
      <c r="AV53" s="326">
        <v>190</v>
      </c>
      <c r="AW53" s="326">
        <v>200</v>
      </c>
      <c r="AX53" s="326">
        <v>160</v>
      </c>
      <c r="AY53" s="326">
        <v>150</v>
      </c>
      <c r="AZ53" s="326">
        <v>107</v>
      </c>
      <c r="BA53" s="326">
        <v>135</v>
      </c>
      <c r="BB53" s="326">
        <v>177</v>
      </c>
      <c r="BC53" s="326">
        <v>174</v>
      </c>
      <c r="BD53" s="327">
        <v>181</v>
      </c>
      <c r="BE53" s="328">
        <v>209</v>
      </c>
      <c r="BF53" s="329">
        <v>236</v>
      </c>
      <c r="BG53" s="329">
        <v>140</v>
      </c>
      <c r="BH53" s="329">
        <v>151</v>
      </c>
      <c r="BI53" s="329">
        <v>165</v>
      </c>
      <c r="BJ53" s="329">
        <v>166</v>
      </c>
      <c r="BK53" s="329">
        <v>141</v>
      </c>
      <c r="BL53" s="329">
        <v>137</v>
      </c>
      <c r="BM53" s="329">
        <v>150</v>
      </c>
      <c r="BN53" s="329">
        <v>204</v>
      </c>
      <c r="BO53"/>
      <c r="BP53"/>
      <c r="BQ53"/>
      <c r="BR53"/>
    </row>
    <row r="54" spans="1:70" ht="12.75">
      <c r="A54" s="320">
        <v>51</v>
      </c>
      <c r="B54" s="321">
        <f>IF(F54&gt;0,ROUNDDOWN(IF(E54&lt;140,35,IF(E54&gt;=210,0,IF(E54&gt;=140,(210-E54)*0.5))),0),"")</f>
        <v>27</v>
      </c>
      <c r="C54" s="286" t="s">
        <v>158</v>
      </c>
      <c r="D54" s="322" t="s">
        <v>14</v>
      </c>
      <c r="E54" s="323">
        <f>IF(F54&gt;0,AVERAGE(G54:BD54),"")</f>
        <v>154.34</v>
      </c>
      <c r="F54" s="324">
        <f>COUNT(G54:BD54)</f>
        <v>50</v>
      </c>
      <c r="G54" s="325">
        <v>129</v>
      </c>
      <c r="H54" s="326">
        <v>120</v>
      </c>
      <c r="I54" s="326">
        <v>129</v>
      </c>
      <c r="J54" s="326">
        <v>180</v>
      </c>
      <c r="K54" s="326">
        <v>119</v>
      </c>
      <c r="L54" s="326">
        <v>160</v>
      </c>
      <c r="M54" s="326">
        <v>134</v>
      </c>
      <c r="N54" s="326">
        <v>138</v>
      </c>
      <c r="O54" s="326">
        <v>154</v>
      </c>
      <c r="P54" s="326">
        <v>214</v>
      </c>
      <c r="Q54" s="326">
        <v>118</v>
      </c>
      <c r="R54" s="326">
        <v>188</v>
      </c>
      <c r="S54" s="326">
        <v>174</v>
      </c>
      <c r="T54" s="326">
        <v>135</v>
      </c>
      <c r="U54" s="326">
        <v>189</v>
      </c>
      <c r="V54" s="326">
        <v>114</v>
      </c>
      <c r="W54" s="326">
        <v>170</v>
      </c>
      <c r="X54" s="326">
        <v>169</v>
      </c>
      <c r="Y54" s="326">
        <v>177</v>
      </c>
      <c r="Z54" s="326">
        <v>152</v>
      </c>
      <c r="AA54" s="326">
        <v>175</v>
      </c>
      <c r="AB54" s="326">
        <v>156</v>
      </c>
      <c r="AC54" s="326">
        <v>141</v>
      </c>
      <c r="AD54" s="326">
        <v>154</v>
      </c>
      <c r="AE54" s="326">
        <v>158</v>
      </c>
      <c r="AF54" s="326">
        <v>126</v>
      </c>
      <c r="AG54" s="326">
        <v>162</v>
      </c>
      <c r="AH54" s="326">
        <v>135</v>
      </c>
      <c r="AI54" s="326">
        <v>131</v>
      </c>
      <c r="AJ54" s="326">
        <v>139</v>
      </c>
      <c r="AK54" s="326">
        <v>114</v>
      </c>
      <c r="AL54" s="326">
        <v>150</v>
      </c>
      <c r="AM54" s="326">
        <v>164</v>
      </c>
      <c r="AN54" s="326">
        <v>149</v>
      </c>
      <c r="AO54" s="326">
        <v>146</v>
      </c>
      <c r="AP54" s="326">
        <v>163</v>
      </c>
      <c r="AQ54" s="326">
        <v>137</v>
      </c>
      <c r="AR54" s="326">
        <v>168</v>
      </c>
      <c r="AS54" s="326">
        <v>177</v>
      </c>
      <c r="AT54" s="326">
        <v>138</v>
      </c>
      <c r="AU54" s="326">
        <v>154</v>
      </c>
      <c r="AV54" s="326">
        <v>149</v>
      </c>
      <c r="AW54" s="326">
        <v>202</v>
      </c>
      <c r="AX54" s="326">
        <v>199</v>
      </c>
      <c r="AY54" s="326">
        <v>179</v>
      </c>
      <c r="AZ54" s="326">
        <v>168</v>
      </c>
      <c r="BA54" s="326">
        <v>155</v>
      </c>
      <c r="BB54" s="326">
        <v>120</v>
      </c>
      <c r="BC54" s="326">
        <v>166</v>
      </c>
      <c r="BD54" s="327">
        <v>179</v>
      </c>
      <c r="BE54" s="328">
        <v>187</v>
      </c>
      <c r="BF54" s="329">
        <v>198</v>
      </c>
      <c r="BG54" s="329">
        <v>169</v>
      </c>
      <c r="BH54" s="329">
        <v>125</v>
      </c>
      <c r="BI54" s="329">
        <v>138</v>
      </c>
      <c r="BJ54" s="329">
        <v>160</v>
      </c>
      <c r="BK54" s="329">
        <v>138</v>
      </c>
      <c r="BL54" s="329">
        <v>174</v>
      </c>
      <c r="BM54" s="329">
        <v>152</v>
      </c>
      <c r="BN54" s="329">
        <v>124</v>
      </c>
      <c r="BO54"/>
      <c r="BP54"/>
      <c r="BQ54"/>
      <c r="BR54"/>
    </row>
    <row r="55" spans="1:70" ht="12.75">
      <c r="A55" s="320">
        <v>52</v>
      </c>
      <c r="B55" s="321">
        <f>IF(F55&gt;0,ROUNDDOWN(IF(E55&lt;140,35,IF(E55&gt;=210,0,IF(E55&gt;=140,(210-E55)*0.5))),0),"")</f>
        <v>31</v>
      </c>
      <c r="C55" s="286" t="s">
        <v>163</v>
      </c>
      <c r="D55" s="322" t="s">
        <v>14</v>
      </c>
      <c r="E55" s="323">
        <f>IF(F55&gt;0,AVERAGE(G55:BD55),"")</f>
        <v>147.26</v>
      </c>
      <c r="F55" s="324">
        <f>COUNT(G55:BD55)</f>
        <v>50</v>
      </c>
      <c r="G55" s="325">
        <v>174</v>
      </c>
      <c r="H55" s="326">
        <v>145</v>
      </c>
      <c r="I55" s="326">
        <v>109</v>
      </c>
      <c r="J55" s="326">
        <v>107</v>
      </c>
      <c r="K55" s="326">
        <v>99</v>
      </c>
      <c r="L55" s="326">
        <v>165</v>
      </c>
      <c r="M55" s="326">
        <v>163</v>
      </c>
      <c r="N55" s="326">
        <v>196</v>
      </c>
      <c r="O55" s="326">
        <v>155</v>
      </c>
      <c r="P55" s="326">
        <v>159</v>
      </c>
      <c r="Q55" s="326">
        <v>155</v>
      </c>
      <c r="R55" s="326">
        <v>152</v>
      </c>
      <c r="S55" s="326">
        <v>138</v>
      </c>
      <c r="T55" s="326">
        <v>146</v>
      </c>
      <c r="U55" s="326">
        <v>132</v>
      </c>
      <c r="V55" s="326">
        <v>144</v>
      </c>
      <c r="W55" s="326">
        <v>117</v>
      </c>
      <c r="X55" s="326">
        <v>189</v>
      </c>
      <c r="Y55" s="326">
        <v>112</v>
      </c>
      <c r="Z55" s="326">
        <v>157</v>
      </c>
      <c r="AA55" s="326">
        <v>152</v>
      </c>
      <c r="AB55" s="326">
        <v>222</v>
      </c>
      <c r="AC55" s="326">
        <v>146</v>
      </c>
      <c r="AD55" s="326">
        <v>130</v>
      </c>
      <c r="AE55" s="326">
        <v>101</v>
      </c>
      <c r="AF55" s="326">
        <v>107</v>
      </c>
      <c r="AG55" s="326">
        <v>145</v>
      </c>
      <c r="AH55" s="326">
        <v>166</v>
      </c>
      <c r="AI55" s="326">
        <v>166</v>
      </c>
      <c r="AJ55" s="326">
        <v>167</v>
      </c>
      <c r="AK55" s="326">
        <v>140</v>
      </c>
      <c r="AL55" s="326">
        <v>116</v>
      </c>
      <c r="AM55" s="326">
        <v>150</v>
      </c>
      <c r="AN55" s="326">
        <v>125</v>
      </c>
      <c r="AO55" s="326">
        <v>159</v>
      </c>
      <c r="AP55" s="326">
        <v>172</v>
      </c>
      <c r="AQ55" s="326">
        <v>201</v>
      </c>
      <c r="AR55" s="326">
        <v>127</v>
      </c>
      <c r="AS55" s="326">
        <v>160</v>
      </c>
      <c r="AT55" s="326">
        <v>134</v>
      </c>
      <c r="AU55" s="326">
        <v>142</v>
      </c>
      <c r="AV55" s="326">
        <v>125</v>
      </c>
      <c r="AW55" s="326">
        <v>153</v>
      </c>
      <c r="AX55" s="326">
        <v>150</v>
      </c>
      <c r="AY55" s="326">
        <v>139</v>
      </c>
      <c r="AZ55" s="326">
        <v>160</v>
      </c>
      <c r="BA55" s="326">
        <v>147</v>
      </c>
      <c r="BB55" s="326">
        <v>143</v>
      </c>
      <c r="BC55" s="326">
        <v>154</v>
      </c>
      <c r="BD55" s="327">
        <v>150</v>
      </c>
      <c r="BE55" s="328">
        <v>151</v>
      </c>
      <c r="BF55" s="329">
        <v>150</v>
      </c>
      <c r="BG55" s="329">
        <v>182</v>
      </c>
      <c r="BH55" s="329">
        <v>137</v>
      </c>
      <c r="BI55" s="329">
        <v>115</v>
      </c>
      <c r="BJ55" s="329">
        <v>135</v>
      </c>
      <c r="BK55" s="329"/>
      <c r="BL55" s="329"/>
      <c r="BM55" s="329"/>
      <c r="BN55" s="329"/>
      <c r="BO55"/>
      <c r="BP55"/>
      <c r="BQ55"/>
      <c r="BR55"/>
    </row>
    <row r="56" spans="1:70" ht="12.75">
      <c r="A56" s="320">
        <v>53</v>
      </c>
      <c r="B56" s="321">
        <f>IF(F56&gt;0,ROUNDDOWN(IF(E56&lt;140,35,IF(E56&gt;=210,0,IF(E56&gt;=140,(210-E56)*0.5))),0),"")</f>
        <v>23</v>
      </c>
      <c r="C56" s="286" t="s">
        <v>149</v>
      </c>
      <c r="D56" s="322" t="s">
        <v>14</v>
      </c>
      <c r="E56" s="323">
        <f>IF(F56&gt;0,AVERAGE(G56:BD56),"")</f>
        <v>162.7</v>
      </c>
      <c r="F56" s="324">
        <f>COUNT(G56:BD56)</f>
        <v>10</v>
      </c>
      <c r="G56" s="325">
        <v>159</v>
      </c>
      <c r="H56" s="326">
        <v>122</v>
      </c>
      <c r="I56" s="326">
        <v>132</v>
      </c>
      <c r="J56" s="326">
        <v>149</v>
      </c>
      <c r="K56" s="326">
        <v>193</v>
      </c>
      <c r="L56" s="326">
        <v>181</v>
      </c>
      <c r="M56" s="326">
        <v>201</v>
      </c>
      <c r="N56" s="326">
        <v>169</v>
      </c>
      <c r="O56" s="326">
        <v>182</v>
      </c>
      <c r="P56" s="326">
        <v>139</v>
      </c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7"/>
      <c r="BE56" s="328"/>
      <c r="BF56" s="329"/>
      <c r="BG56" s="329"/>
      <c r="BH56" s="329"/>
      <c r="BI56" s="329"/>
      <c r="BJ56" s="329"/>
      <c r="BK56" s="329"/>
      <c r="BL56" s="329"/>
      <c r="BM56" s="329"/>
      <c r="BN56" s="329"/>
      <c r="BO56"/>
      <c r="BP56"/>
      <c r="BQ56"/>
      <c r="BR56"/>
    </row>
    <row r="57" spans="1:70" ht="12.75">
      <c r="A57" s="320">
        <v>54</v>
      </c>
      <c r="B57" s="321">
        <f>IF(F57&gt;0,ROUNDDOWN(IF(E57&lt;140,35,IF(E57&gt;=210,0,IF(E57&gt;=140,(210-E57)*0.5))),0),"")</f>
        <v>19</v>
      </c>
      <c r="C57" s="286" t="s">
        <v>141</v>
      </c>
      <c r="D57" s="322" t="s">
        <v>14</v>
      </c>
      <c r="E57" s="323">
        <f>IF(F57&gt;0,AVERAGE(G57:BD57),"")</f>
        <v>170.5</v>
      </c>
      <c r="F57" s="324">
        <f>COUNT(G57:BD57)</f>
        <v>6</v>
      </c>
      <c r="G57" s="325">
        <v>158</v>
      </c>
      <c r="H57" s="326">
        <v>205</v>
      </c>
      <c r="I57" s="326">
        <v>147</v>
      </c>
      <c r="J57" s="326">
        <v>154</v>
      </c>
      <c r="K57" s="326">
        <v>177</v>
      </c>
      <c r="L57" s="326">
        <v>182</v>
      </c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7"/>
      <c r="BE57" s="328"/>
      <c r="BF57" s="329"/>
      <c r="BG57" s="329"/>
      <c r="BH57" s="329"/>
      <c r="BI57" s="329"/>
      <c r="BJ57" s="329"/>
      <c r="BK57" s="329"/>
      <c r="BL57" s="329"/>
      <c r="BM57" s="329"/>
      <c r="BN57" s="329"/>
      <c r="BO57"/>
      <c r="BP57"/>
      <c r="BQ57"/>
      <c r="BR57"/>
    </row>
    <row r="58" spans="1:70" ht="12.75">
      <c r="A58" s="320">
        <v>55</v>
      </c>
      <c r="B58" s="321">
        <f>IF(F58&gt;0,ROUNDDOWN(IF(E58&lt;140,35,IF(E58&gt;=210,0,IF(E58&gt;=140,(210-E58)*0.5))),0),"")</f>
        <v>6</v>
      </c>
      <c r="C58" s="286" t="s">
        <v>119</v>
      </c>
      <c r="D58" s="322" t="s">
        <v>14</v>
      </c>
      <c r="E58" s="323">
        <f>IF(F58&gt;0,AVERAGE(G58:BD58),"")</f>
        <v>197.66</v>
      </c>
      <c r="F58" s="324">
        <f>COUNT(G58:BD58)</f>
        <v>50</v>
      </c>
      <c r="G58" s="325">
        <v>159</v>
      </c>
      <c r="H58" s="326">
        <v>200</v>
      </c>
      <c r="I58" s="326">
        <v>164</v>
      </c>
      <c r="J58" s="326">
        <v>193</v>
      </c>
      <c r="K58" s="326">
        <v>206</v>
      </c>
      <c r="L58" s="326">
        <v>170</v>
      </c>
      <c r="M58" s="326">
        <v>201</v>
      </c>
      <c r="N58" s="326">
        <v>217</v>
      </c>
      <c r="O58" s="326">
        <v>212</v>
      </c>
      <c r="P58" s="326">
        <v>212</v>
      </c>
      <c r="Q58" s="326">
        <v>198</v>
      </c>
      <c r="R58" s="326">
        <v>222</v>
      </c>
      <c r="S58" s="326">
        <v>187</v>
      </c>
      <c r="T58" s="326">
        <v>215</v>
      </c>
      <c r="U58" s="326">
        <v>151</v>
      </c>
      <c r="V58" s="326">
        <v>225</v>
      </c>
      <c r="W58" s="326">
        <v>159</v>
      </c>
      <c r="X58" s="326">
        <v>229</v>
      </c>
      <c r="Y58" s="326">
        <v>236</v>
      </c>
      <c r="Z58" s="326">
        <v>214</v>
      </c>
      <c r="AA58" s="326">
        <v>242</v>
      </c>
      <c r="AB58" s="326">
        <v>212</v>
      </c>
      <c r="AC58" s="326">
        <v>214</v>
      </c>
      <c r="AD58" s="326">
        <v>257</v>
      </c>
      <c r="AE58" s="326">
        <v>215</v>
      </c>
      <c r="AF58" s="326">
        <v>228</v>
      </c>
      <c r="AG58" s="326">
        <v>173</v>
      </c>
      <c r="AH58" s="326">
        <v>157</v>
      </c>
      <c r="AI58" s="326">
        <v>224</v>
      </c>
      <c r="AJ58" s="326">
        <v>223</v>
      </c>
      <c r="AK58" s="326">
        <v>188</v>
      </c>
      <c r="AL58" s="326">
        <v>212</v>
      </c>
      <c r="AM58" s="326">
        <v>189</v>
      </c>
      <c r="AN58" s="326">
        <v>193</v>
      </c>
      <c r="AO58" s="326">
        <v>180</v>
      </c>
      <c r="AP58" s="326">
        <v>173</v>
      </c>
      <c r="AQ58" s="326">
        <v>214</v>
      </c>
      <c r="AR58" s="326">
        <v>173</v>
      </c>
      <c r="AS58" s="326">
        <v>179</v>
      </c>
      <c r="AT58" s="326">
        <v>154</v>
      </c>
      <c r="AU58" s="326">
        <v>183</v>
      </c>
      <c r="AV58" s="326">
        <v>171</v>
      </c>
      <c r="AW58" s="326">
        <v>183</v>
      </c>
      <c r="AX58" s="326">
        <v>214</v>
      </c>
      <c r="AY58" s="326">
        <v>197</v>
      </c>
      <c r="AZ58" s="326">
        <v>152</v>
      </c>
      <c r="BA58" s="326">
        <v>213</v>
      </c>
      <c r="BB58" s="326">
        <v>210</v>
      </c>
      <c r="BC58" s="326">
        <v>192</v>
      </c>
      <c r="BD58" s="327">
        <v>198</v>
      </c>
      <c r="BE58" s="328">
        <v>179</v>
      </c>
      <c r="BF58" s="329">
        <v>192</v>
      </c>
      <c r="BG58" s="329">
        <v>190</v>
      </c>
      <c r="BH58" s="329">
        <v>198</v>
      </c>
      <c r="BI58" s="329">
        <v>211</v>
      </c>
      <c r="BJ58" s="329">
        <v>268</v>
      </c>
      <c r="BK58" s="329">
        <v>211</v>
      </c>
      <c r="BL58" s="329">
        <v>196</v>
      </c>
      <c r="BM58" s="329">
        <v>225</v>
      </c>
      <c r="BN58" s="329">
        <v>195</v>
      </c>
      <c r="BO58"/>
      <c r="BP58"/>
      <c r="BQ58"/>
      <c r="BR58"/>
    </row>
    <row r="59" spans="1:70" ht="12.75">
      <c r="A59" s="320">
        <v>56</v>
      </c>
      <c r="B59" s="321">
        <f>IF(F59&gt;0,ROUNDDOWN(IF(E59&lt;140,35,IF(E59&gt;=210,0,IF(E59&gt;=140,(210-E59)*0.5))),0),"")</f>
        <v>8</v>
      </c>
      <c r="C59" s="286" t="s">
        <v>121</v>
      </c>
      <c r="D59" s="322" t="s">
        <v>34</v>
      </c>
      <c r="E59" s="323">
        <f>IF(F59&gt;0,AVERAGE(G59:BD59),"")</f>
        <v>193.36363636363637</v>
      </c>
      <c r="F59" s="324">
        <f>COUNT(G59:BD59)</f>
        <v>11</v>
      </c>
      <c r="G59" s="325">
        <v>207</v>
      </c>
      <c r="H59" s="326">
        <v>190</v>
      </c>
      <c r="I59" s="326">
        <v>181</v>
      </c>
      <c r="J59" s="326">
        <v>180</v>
      </c>
      <c r="K59" s="326">
        <v>188</v>
      </c>
      <c r="L59" s="326">
        <v>204</v>
      </c>
      <c r="M59" s="326">
        <v>161</v>
      </c>
      <c r="N59" s="326">
        <v>204</v>
      </c>
      <c r="O59" s="326">
        <v>193</v>
      </c>
      <c r="P59" s="326">
        <v>238</v>
      </c>
      <c r="Q59" s="326">
        <v>181</v>
      </c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7"/>
      <c r="BE59" s="328"/>
      <c r="BF59" s="329"/>
      <c r="BG59" s="329"/>
      <c r="BH59" s="329"/>
      <c r="BI59" s="329"/>
      <c r="BJ59" s="329"/>
      <c r="BK59" s="329"/>
      <c r="BL59" s="329"/>
      <c r="BM59" s="329"/>
      <c r="BN59" s="329"/>
      <c r="BO59"/>
      <c r="BP59"/>
      <c r="BQ59"/>
      <c r="BR59"/>
    </row>
    <row r="60" spans="1:70" ht="12.75">
      <c r="A60" s="320">
        <v>57</v>
      </c>
      <c r="B60" s="321">
        <f>IF(F60&gt;0,ROUNDDOWN(IF(E60&lt;140,35,IF(E60&gt;=210,0,IF(E60&gt;=140,(210-E60)*0.5))),0),"")</f>
        <v>26</v>
      </c>
      <c r="C60" s="286" t="s">
        <v>157</v>
      </c>
      <c r="D60" s="322" t="s">
        <v>34</v>
      </c>
      <c r="E60" s="323">
        <f>IF(F60&gt;0,AVERAGE(G60:BD60),"")</f>
        <v>156.44</v>
      </c>
      <c r="F60" s="324">
        <f>COUNT(G60:BD60)</f>
        <v>50</v>
      </c>
      <c r="G60" s="325">
        <v>136</v>
      </c>
      <c r="H60" s="326">
        <v>173</v>
      </c>
      <c r="I60" s="326">
        <v>122</v>
      </c>
      <c r="J60" s="326">
        <v>130</v>
      </c>
      <c r="K60" s="326">
        <v>200</v>
      </c>
      <c r="L60" s="326">
        <v>186</v>
      </c>
      <c r="M60" s="326">
        <v>160</v>
      </c>
      <c r="N60" s="326">
        <v>134</v>
      </c>
      <c r="O60" s="326">
        <v>149</v>
      </c>
      <c r="P60" s="326">
        <v>173</v>
      </c>
      <c r="Q60" s="326">
        <v>209</v>
      </c>
      <c r="R60" s="326">
        <v>139</v>
      </c>
      <c r="S60" s="326">
        <v>164</v>
      </c>
      <c r="T60" s="326">
        <v>124</v>
      </c>
      <c r="U60" s="326">
        <v>146</v>
      </c>
      <c r="V60" s="326">
        <v>153</v>
      </c>
      <c r="W60" s="326">
        <v>194</v>
      </c>
      <c r="X60" s="326">
        <v>137</v>
      </c>
      <c r="Y60" s="326">
        <v>157</v>
      </c>
      <c r="Z60" s="326">
        <v>191</v>
      </c>
      <c r="AA60" s="326">
        <v>177</v>
      </c>
      <c r="AB60" s="326">
        <v>170</v>
      </c>
      <c r="AC60" s="326">
        <v>154</v>
      </c>
      <c r="AD60" s="326">
        <v>176</v>
      </c>
      <c r="AE60" s="326">
        <v>126</v>
      </c>
      <c r="AF60" s="326">
        <v>141</v>
      </c>
      <c r="AG60" s="326">
        <v>146</v>
      </c>
      <c r="AH60" s="326">
        <v>107</v>
      </c>
      <c r="AI60" s="326">
        <v>143</v>
      </c>
      <c r="AJ60" s="326">
        <v>154</v>
      </c>
      <c r="AK60" s="326">
        <v>169</v>
      </c>
      <c r="AL60" s="326">
        <v>134</v>
      </c>
      <c r="AM60" s="326">
        <v>190</v>
      </c>
      <c r="AN60" s="326">
        <v>204</v>
      </c>
      <c r="AO60" s="326">
        <v>169</v>
      </c>
      <c r="AP60" s="326">
        <v>115</v>
      </c>
      <c r="AQ60" s="326">
        <v>150</v>
      </c>
      <c r="AR60" s="326">
        <v>154</v>
      </c>
      <c r="AS60" s="326">
        <v>163</v>
      </c>
      <c r="AT60" s="326">
        <v>137</v>
      </c>
      <c r="AU60" s="326">
        <v>139</v>
      </c>
      <c r="AV60" s="326">
        <v>152</v>
      </c>
      <c r="AW60" s="326">
        <v>135</v>
      </c>
      <c r="AX60" s="326">
        <v>151</v>
      </c>
      <c r="AY60" s="326">
        <v>171</v>
      </c>
      <c r="AZ60" s="326">
        <v>181</v>
      </c>
      <c r="BA60" s="326">
        <v>163</v>
      </c>
      <c r="BB60" s="326">
        <v>164</v>
      </c>
      <c r="BC60" s="326">
        <v>153</v>
      </c>
      <c r="BD60" s="327">
        <v>157</v>
      </c>
      <c r="BE60" s="328">
        <v>182</v>
      </c>
      <c r="BF60" s="329">
        <v>136</v>
      </c>
      <c r="BG60" s="329">
        <v>178</v>
      </c>
      <c r="BH60" s="329">
        <v>171</v>
      </c>
      <c r="BI60" s="329">
        <v>149</v>
      </c>
      <c r="BJ60" s="329">
        <v>165</v>
      </c>
      <c r="BK60" s="329">
        <v>137</v>
      </c>
      <c r="BL60" s="329">
        <v>166</v>
      </c>
      <c r="BM60" s="329">
        <v>185</v>
      </c>
      <c r="BN60" s="329">
        <v>180</v>
      </c>
      <c r="BO60"/>
      <c r="BP60"/>
      <c r="BQ60"/>
      <c r="BR60"/>
    </row>
    <row r="61" spans="1:70" ht="12.75">
      <c r="A61" s="320">
        <v>58</v>
      </c>
      <c r="B61" s="321">
        <f>IF(F61&gt;0,ROUNDDOWN(IF(E61&lt;140,35,IF(E61&gt;=210,0,IF(E61&gt;=140,(210-E61)*0.5))),0),"")</f>
        <v>20</v>
      </c>
      <c r="C61" s="286" t="s">
        <v>37</v>
      </c>
      <c r="D61" s="322" t="s">
        <v>14</v>
      </c>
      <c r="E61" s="323">
        <f>IF(F61&gt;0,AVERAGE(G61:BD61),"")</f>
        <v>168.98</v>
      </c>
      <c r="F61" s="324">
        <f>COUNT(G61:BD61)</f>
        <v>50</v>
      </c>
      <c r="G61" s="325">
        <v>136</v>
      </c>
      <c r="H61" s="326">
        <v>189</v>
      </c>
      <c r="I61" s="326">
        <v>214</v>
      </c>
      <c r="J61" s="326">
        <v>168</v>
      </c>
      <c r="K61" s="326">
        <v>206</v>
      </c>
      <c r="L61" s="326">
        <v>169</v>
      </c>
      <c r="M61" s="326">
        <v>152</v>
      </c>
      <c r="N61" s="326">
        <v>92</v>
      </c>
      <c r="O61" s="326">
        <v>186</v>
      </c>
      <c r="P61" s="326">
        <v>193</v>
      </c>
      <c r="Q61" s="326">
        <v>127</v>
      </c>
      <c r="R61" s="326">
        <v>155</v>
      </c>
      <c r="S61" s="326">
        <v>153</v>
      </c>
      <c r="T61" s="326">
        <v>189</v>
      </c>
      <c r="U61" s="326">
        <v>148</v>
      </c>
      <c r="V61" s="326">
        <v>131</v>
      </c>
      <c r="W61" s="326">
        <v>185</v>
      </c>
      <c r="X61" s="326">
        <v>163</v>
      </c>
      <c r="Y61" s="326">
        <v>135</v>
      </c>
      <c r="Z61" s="326">
        <v>119</v>
      </c>
      <c r="AA61" s="326">
        <v>195</v>
      </c>
      <c r="AB61" s="326">
        <v>111</v>
      </c>
      <c r="AC61" s="326">
        <v>167</v>
      </c>
      <c r="AD61" s="326">
        <v>174</v>
      </c>
      <c r="AE61" s="326">
        <v>198</v>
      </c>
      <c r="AF61" s="326">
        <v>181</v>
      </c>
      <c r="AG61" s="326">
        <v>176</v>
      </c>
      <c r="AH61" s="326">
        <v>173</v>
      </c>
      <c r="AI61" s="326">
        <v>136</v>
      </c>
      <c r="AJ61" s="326">
        <v>139</v>
      </c>
      <c r="AK61" s="326">
        <v>149</v>
      </c>
      <c r="AL61" s="326">
        <v>204</v>
      </c>
      <c r="AM61" s="326">
        <v>246</v>
      </c>
      <c r="AN61" s="326">
        <v>202</v>
      </c>
      <c r="AO61" s="326">
        <v>197</v>
      </c>
      <c r="AP61" s="326">
        <v>195</v>
      </c>
      <c r="AQ61" s="326">
        <v>191</v>
      </c>
      <c r="AR61" s="326">
        <v>144</v>
      </c>
      <c r="AS61" s="326">
        <v>141</v>
      </c>
      <c r="AT61" s="326">
        <v>180</v>
      </c>
      <c r="AU61" s="326">
        <v>192</v>
      </c>
      <c r="AV61" s="326">
        <v>187</v>
      </c>
      <c r="AW61" s="326">
        <v>196</v>
      </c>
      <c r="AX61" s="326">
        <v>209</v>
      </c>
      <c r="AY61" s="326">
        <v>180</v>
      </c>
      <c r="AZ61" s="326">
        <v>145</v>
      </c>
      <c r="BA61" s="326">
        <v>138</v>
      </c>
      <c r="BB61" s="326">
        <v>154</v>
      </c>
      <c r="BC61" s="326">
        <v>171</v>
      </c>
      <c r="BD61" s="327">
        <v>168</v>
      </c>
      <c r="BE61" s="328">
        <v>195</v>
      </c>
      <c r="BF61" s="329">
        <v>159</v>
      </c>
      <c r="BG61" s="329">
        <v>199</v>
      </c>
      <c r="BH61" s="329">
        <v>236</v>
      </c>
      <c r="BI61" s="329">
        <v>161</v>
      </c>
      <c r="BJ61" s="329">
        <v>198</v>
      </c>
      <c r="BK61" s="329">
        <v>233</v>
      </c>
      <c r="BL61" s="329">
        <v>184</v>
      </c>
      <c r="BM61" s="329">
        <v>157</v>
      </c>
      <c r="BN61" s="329">
        <v>164</v>
      </c>
      <c r="BO61"/>
      <c r="BP61"/>
      <c r="BQ61"/>
      <c r="BR61"/>
    </row>
    <row r="62" spans="1:70" ht="12.75">
      <c r="A62" s="320">
        <v>59</v>
      </c>
      <c r="B62" s="321">
        <f>IF(F62&gt;0,ROUNDDOWN(IF(E62&lt;140,35,IF(E62&gt;=210,0,IF(E62&gt;=140,(210-E62)*0.5))),0),"")</f>
        <v>21</v>
      </c>
      <c r="C62" s="286" t="s">
        <v>144</v>
      </c>
      <c r="D62" s="322" t="s">
        <v>14</v>
      </c>
      <c r="E62" s="323">
        <f>IF(F62&gt;0,AVERAGE(G62:BD62),"")</f>
        <v>166.54</v>
      </c>
      <c r="F62" s="324">
        <f>COUNT(G62:BD62)</f>
        <v>50</v>
      </c>
      <c r="G62" s="325">
        <v>153</v>
      </c>
      <c r="H62" s="326">
        <v>172</v>
      </c>
      <c r="I62" s="326">
        <v>153</v>
      </c>
      <c r="J62" s="326">
        <v>148</v>
      </c>
      <c r="K62" s="326">
        <v>178</v>
      </c>
      <c r="L62" s="326">
        <v>186</v>
      </c>
      <c r="M62" s="326">
        <v>163</v>
      </c>
      <c r="N62" s="326">
        <v>196</v>
      </c>
      <c r="O62" s="326">
        <v>161</v>
      </c>
      <c r="P62" s="326">
        <v>152</v>
      </c>
      <c r="Q62" s="326">
        <v>153</v>
      </c>
      <c r="R62" s="326">
        <v>160</v>
      </c>
      <c r="S62" s="326">
        <v>153</v>
      </c>
      <c r="T62" s="326">
        <v>158</v>
      </c>
      <c r="U62" s="326">
        <v>160</v>
      </c>
      <c r="V62" s="326">
        <v>143</v>
      </c>
      <c r="W62" s="326">
        <v>129</v>
      </c>
      <c r="X62" s="326">
        <v>162</v>
      </c>
      <c r="Y62" s="326">
        <v>174</v>
      </c>
      <c r="Z62" s="326">
        <v>180</v>
      </c>
      <c r="AA62" s="326">
        <v>202</v>
      </c>
      <c r="AB62" s="326">
        <v>154</v>
      </c>
      <c r="AC62" s="326">
        <v>186</v>
      </c>
      <c r="AD62" s="326">
        <v>148</v>
      </c>
      <c r="AE62" s="326">
        <v>156</v>
      </c>
      <c r="AF62" s="326">
        <v>201</v>
      </c>
      <c r="AG62" s="326">
        <v>231</v>
      </c>
      <c r="AH62" s="326">
        <v>179</v>
      </c>
      <c r="AI62" s="326">
        <v>145</v>
      </c>
      <c r="AJ62" s="326">
        <v>165</v>
      </c>
      <c r="AK62" s="326">
        <v>134</v>
      </c>
      <c r="AL62" s="326">
        <v>200</v>
      </c>
      <c r="AM62" s="326">
        <v>158</v>
      </c>
      <c r="AN62" s="326">
        <v>195</v>
      </c>
      <c r="AO62" s="326">
        <v>140</v>
      </c>
      <c r="AP62" s="326">
        <v>158</v>
      </c>
      <c r="AQ62" s="326">
        <v>133</v>
      </c>
      <c r="AR62" s="326">
        <v>216</v>
      </c>
      <c r="AS62" s="326">
        <v>150</v>
      </c>
      <c r="AT62" s="326">
        <v>187</v>
      </c>
      <c r="AU62" s="326">
        <v>153</v>
      </c>
      <c r="AV62" s="326">
        <v>201</v>
      </c>
      <c r="AW62" s="326">
        <v>197</v>
      </c>
      <c r="AX62" s="326">
        <v>136</v>
      </c>
      <c r="AY62" s="326">
        <v>160</v>
      </c>
      <c r="AZ62" s="326">
        <v>151</v>
      </c>
      <c r="BA62" s="326">
        <v>164</v>
      </c>
      <c r="BB62" s="326">
        <v>164</v>
      </c>
      <c r="BC62" s="326">
        <v>192</v>
      </c>
      <c r="BD62" s="327">
        <v>137</v>
      </c>
      <c r="BE62" s="328">
        <v>136</v>
      </c>
      <c r="BF62" s="329">
        <v>195</v>
      </c>
      <c r="BG62" s="329">
        <v>176</v>
      </c>
      <c r="BH62" s="329">
        <v>167</v>
      </c>
      <c r="BI62" s="329">
        <v>145</v>
      </c>
      <c r="BJ62" s="329">
        <v>269</v>
      </c>
      <c r="BK62" s="329">
        <v>238</v>
      </c>
      <c r="BL62" s="329">
        <v>222</v>
      </c>
      <c r="BM62" s="329">
        <v>195</v>
      </c>
      <c r="BN62" s="329">
        <v>166</v>
      </c>
      <c r="BO62"/>
      <c r="BP62"/>
      <c r="BQ62"/>
      <c r="BR62"/>
    </row>
    <row r="63" spans="1:70" ht="12.75">
      <c r="A63" s="320">
        <v>60</v>
      </c>
      <c r="B63" s="321">
        <f>IF(F63&gt;0,ROUNDDOWN(IF(E63&lt;140,35,IF(E63&gt;=210,0,IF(E63&gt;=140,(210-E63)*0.5))),0),"")</f>
        <v>23</v>
      </c>
      <c r="C63" s="286" t="s">
        <v>150</v>
      </c>
      <c r="D63" s="322" t="s">
        <v>14</v>
      </c>
      <c r="E63" s="323">
        <f>IF(F63&gt;0,AVERAGE(G63:BD63),"")</f>
        <v>162.12</v>
      </c>
      <c r="F63" s="324">
        <f>COUNT(G63:BD63)</f>
        <v>50</v>
      </c>
      <c r="G63" s="325">
        <v>150</v>
      </c>
      <c r="H63" s="326">
        <v>200</v>
      </c>
      <c r="I63" s="326">
        <v>161</v>
      </c>
      <c r="J63" s="326">
        <v>139</v>
      </c>
      <c r="K63" s="326">
        <v>149</v>
      </c>
      <c r="L63" s="326">
        <v>151</v>
      </c>
      <c r="M63" s="326">
        <v>145</v>
      </c>
      <c r="N63" s="326">
        <v>184</v>
      </c>
      <c r="O63" s="326">
        <v>194</v>
      </c>
      <c r="P63" s="326">
        <v>168</v>
      </c>
      <c r="Q63" s="326">
        <v>149</v>
      </c>
      <c r="R63" s="326">
        <v>137</v>
      </c>
      <c r="S63" s="326">
        <v>136</v>
      </c>
      <c r="T63" s="326">
        <v>183</v>
      </c>
      <c r="U63" s="326">
        <v>135</v>
      </c>
      <c r="V63" s="326">
        <v>132</v>
      </c>
      <c r="W63" s="326">
        <v>166</v>
      </c>
      <c r="X63" s="326">
        <v>161</v>
      </c>
      <c r="Y63" s="326">
        <v>145</v>
      </c>
      <c r="Z63" s="326">
        <v>137</v>
      </c>
      <c r="AA63" s="326">
        <v>169</v>
      </c>
      <c r="AB63" s="326">
        <v>168</v>
      </c>
      <c r="AC63" s="326">
        <v>173</v>
      </c>
      <c r="AD63" s="326">
        <v>201</v>
      </c>
      <c r="AE63" s="326">
        <v>160</v>
      </c>
      <c r="AF63" s="326">
        <v>225</v>
      </c>
      <c r="AG63" s="326">
        <v>223</v>
      </c>
      <c r="AH63" s="326">
        <v>155</v>
      </c>
      <c r="AI63" s="326">
        <v>169</v>
      </c>
      <c r="AJ63" s="326">
        <v>149</v>
      </c>
      <c r="AK63" s="326">
        <v>181</v>
      </c>
      <c r="AL63" s="326">
        <v>136</v>
      </c>
      <c r="AM63" s="326">
        <v>164</v>
      </c>
      <c r="AN63" s="326">
        <v>135</v>
      </c>
      <c r="AO63" s="326">
        <v>166</v>
      </c>
      <c r="AP63" s="326">
        <v>166</v>
      </c>
      <c r="AQ63" s="326">
        <v>142</v>
      </c>
      <c r="AR63" s="326">
        <v>211</v>
      </c>
      <c r="AS63" s="326">
        <v>158</v>
      </c>
      <c r="AT63" s="326">
        <v>144</v>
      </c>
      <c r="AU63" s="326">
        <v>121</v>
      </c>
      <c r="AV63" s="326">
        <v>143</v>
      </c>
      <c r="AW63" s="326">
        <v>135</v>
      </c>
      <c r="AX63" s="326">
        <v>146</v>
      </c>
      <c r="AY63" s="326">
        <v>161</v>
      </c>
      <c r="AZ63" s="326">
        <v>158</v>
      </c>
      <c r="BA63" s="326">
        <v>212</v>
      </c>
      <c r="BB63" s="326">
        <v>205</v>
      </c>
      <c r="BC63" s="326">
        <v>142</v>
      </c>
      <c r="BD63" s="327">
        <v>166</v>
      </c>
      <c r="BE63" s="328">
        <v>169</v>
      </c>
      <c r="BF63" s="329">
        <v>138</v>
      </c>
      <c r="BG63" s="329">
        <v>149</v>
      </c>
      <c r="BH63" s="329">
        <v>194</v>
      </c>
      <c r="BI63" s="329">
        <v>150</v>
      </c>
      <c r="BJ63" s="329">
        <v>116</v>
      </c>
      <c r="BK63" s="329">
        <v>155</v>
      </c>
      <c r="BL63" s="329">
        <v>127</v>
      </c>
      <c r="BM63" s="329">
        <v>139</v>
      </c>
      <c r="BN63" s="329">
        <v>178</v>
      </c>
      <c r="BO63"/>
      <c r="BP63"/>
      <c r="BQ63"/>
      <c r="BR63"/>
    </row>
    <row r="64" spans="1:70" ht="12.75">
      <c r="A64" s="320">
        <v>61</v>
      </c>
      <c r="B64" s="321">
        <f>IF(F64&gt;0,ROUNDDOWN(IF(E64&lt;140,35,IF(E64&gt;=210,0,IF(E64&gt;=140,(210-E64)*0.5))),0),"")</f>
        <v>20</v>
      </c>
      <c r="C64" s="286" t="s">
        <v>142</v>
      </c>
      <c r="D64" s="322" t="s">
        <v>34</v>
      </c>
      <c r="E64" s="323">
        <f>IF(F64&gt;0,AVERAGE(G64:BD64),"")</f>
        <v>168.22</v>
      </c>
      <c r="F64" s="324">
        <f>COUNT(G64:BD64)</f>
        <v>50</v>
      </c>
      <c r="G64" s="325">
        <v>192</v>
      </c>
      <c r="H64" s="326">
        <v>146</v>
      </c>
      <c r="I64" s="326">
        <v>178</v>
      </c>
      <c r="J64" s="326">
        <v>138</v>
      </c>
      <c r="K64" s="326">
        <v>168</v>
      </c>
      <c r="L64" s="326">
        <v>185</v>
      </c>
      <c r="M64" s="326">
        <v>166</v>
      </c>
      <c r="N64" s="326">
        <v>159</v>
      </c>
      <c r="O64" s="326">
        <v>169</v>
      </c>
      <c r="P64" s="326">
        <v>177</v>
      </c>
      <c r="Q64" s="326">
        <v>182</v>
      </c>
      <c r="R64" s="326">
        <v>177</v>
      </c>
      <c r="S64" s="326">
        <v>194</v>
      </c>
      <c r="T64" s="326">
        <v>184</v>
      </c>
      <c r="U64" s="326">
        <v>191</v>
      </c>
      <c r="V64" s="326">
        <v>164</v>
      </c>
      <c r="W64" s="326">
        <v>176</v>
      </c>
      <c r="X64" s="326">
        <v>162</v>
      </c>
      <c r="Y64" s="326">
        <v>175</v>
      </c>
      <c r="Z64" s="326">
        <v>182</v>
      </c>
      <c r="AA64" s="326">
        <v>152</v>
      </c>
      <c r="AB64" s="326">
        <v>141</v>
      </c>
      <c r="AC64" s="326">
        <v>149</v>
      </c>
      <c r="AD64" s="326">
        <v>233</v>
      </c>
      <c r="AE64" s="326">
        <v>205</v>
      </c>
      <c r="AF64" s="326">
        <v>153</v>
      </c>
      <c r="AG64" s="326">
        <v>166</v>
      </c>
      <c r="AH64" s="326">
        <v>156</v>
      </c>
      <c r="AI64" s="326">
        <v>212</v>
      </c>
      <c r="AJ64" s="326">
        <v>147</v>
      </c>
      <c r="AK64" s="326">
        <v>166</v>
      </c>
      <c r="AL64" s="326">
        <v>211</v>
      </c>
      <c r="AM64" s="326">
        <v>176</v>
      </c>
      <c r="AN64" s="326">
        <v>189</v>
      </c>
      <c r="AO64" s="326">
        <v>197</v>
      </c>
      <c r="AP64" s="326">
        <v>149</v>
      </c>
      <c r="AQ64" s="326">
        <v>154</v>
      </c>
      <c r="AR64" s="326">
        <v>160</v>
      </c>
      <c r="AS64" s="326">
        <v>168</v>
      </c>
      <c r="AT64" s="326">
        <v>139</v>
      </c>
      <c r="AU64" s="326">
        <v>184</v>
      </c>
      <c r="AV64" s="326">
        <v>154</v>
      </c>
      <c r="AW64" s="326">
        <v>156</v>
      </c>
      <c r="AX64" s="326">
        <v>157</v>
      </c>
      <c r="AY64" s="326">
        <v>117</v>
      </c>
      <c r="AZ64" s="326">
        <v>129</v>
      </c>
      <c r="BA64" s="326">
        <v>135</v>
      </c>
      <c r="BB64" s="326">
        <v>173</v>
      </c>
      <c r="BC64" s="326">
        <v>166</v>
      </c>
      <c r="BD64" s="327">
        <v>152</v>
      </c>
      <c r="BE64" s="328">
        <v>157</v>
      </c>
      <c r="BF64" s="329">
        <v>165</v>
      </c>
      <c r="BG64" s="329">
        <v>168</v>
      </c>
      <c r="BH64" s="329">
        <v>187</v>
      </c>
      <c r="BI64" s="329">
        <v>131</v>
      </c>
      <c r="BJ64" s="329">
        <v>157</v>
      </c>
      <c r="BK64" s="329">
        <v>119</v>
      </c>
      <c r="BL64" s="329">
        <v>151</v>
      </c>
      <c r="BM64" s="329">
        <v>138</v>
      </c>
      <c r="BN64" s="329">
        <v>186</v>
      </c>
      <c r="BO64"/>
      <c r="BP64"/>
      <c r="BQ64"/>
      <c r="BR64"/>
    </row>
    <row r="65" spans="1:70" ht="12.75">
      <c r="A65" s="320">
        <v>62</v>
      </c>
      <c r="B65" s="321">
        <f>IF(F65&gt;0,ROUNDDOWN(IF(E65&lt;140,35,IF(E65&gt;=210,0,IF(E65&gt;=140,(210-E65)*0.5))),0),"")</f>
        <v>0</v>
      </c>
      <c r="C65" s="286" t="s">
        <v>50</v>
      </c>
      <c r="D65" s="322" t="s">
        <v>14</v>
      </c>
      <c r="E65" s="323">
        <f>IF(F65&gt;0,AVERAGE(G65:BD65),"")</f>
        <v>216.1</v>
      </c>
      <c r="F65" s="324">
        <f>COUNT(G65:BD65)</f>
        <v>50</v>
      </c>
      <c r="G65" s="325">
        <v>189</v>
      </c>
      <c r="H65" s="326">
        <v>184</v>
      </c>
      <c r="I65" s="326">
        <v>213</v>
      </c>
      <c r="J65" s="326">
        <v>194</v>
      </c>
      <c r="K65" s="326">
        <v>242</v>
      </c>
      <c r="L65" s="326">
        <v>228</v>
      </c>
      <c r="M65" s="326">
        <v>161</v>
      </c>
      <c r="N65" s="326">
        <v>199</v>
      </c>
      <c r="O65" s="326">
        <v>182</v>
      </c>
      <c r="P65" s="326">
        <v>211</v>
      </c>
      <c r="Q65" s="326">
        <v>219</v>
      </c>
      <c r="R65" s="326">
        <v>280</v>
      </c>
      <c r="S65" s="326">
        <v>198</v>
      </c>
      <c r="T65" s="326">
        <v>225</v>
      </c>
      <c r="U65" s="326">
        <v>205</v>
      </c>
      <c r="V65" s="326">
        <v>202</v>
      </c>
      <c r="W65" s="326">
        <v>258</v>
      </c>
      <c r="X65" s="326">
        <v>269</v>
      </c>
      <c r="Y65" s="326">
        <v>223</v>
      </c>
      <c r="Z65" s="326">
        <v>214</v>
      </c>
      <c r="AA65" s="326">
        <v>196</v>
      </c>
      <c r="AB65" s="326">
        <v>268</v>
      </c>
      <c r="AC65" s="326">
        <v>198</v>
      </c>
      <c r="AD65" s="326">
        <v>191</v>
      </c>
      <c r="AE65" s="326">
        <v>150</v>
      </c>
      <c r="AF65" s="326">
        <v>203</v>
      </c>
      <c r="AG65" s="326">
        <v>173</v>
      </c>
      <c r="AH65" s="326">
        <v>232</v>
      </c>
      <c r="AI65" s="326">
        <v>184</v>
      </c>
      <c r="AJ65" s="326">
        <v>162</v>
      </c>
      <c r="AK65" s="326">
        <v>235</v>
      </c>
      <c r="AL65" s="326">
        <v>230</v>
      </c>
      <c r="AM65" s="326">
        <v>228</v>
      </c>
      <c r="AN65" s="326">
        <v>245</v>
      </c>
      <c r="AO65" s="326">
        <v>245</v>
      </c>
      <c r="AP65" s="326">
        <v>243</v>
      </c>
      <c r="AQ65" s="326">
        <v>227</v>
      </c>
      <c r="AR65" s="326">
        <v>247</v>
      </c>
      <c r="AS65" s="326">
        <v>248</v>
      </c>
      <c r="AT65" s="326">
        <v>258</v>
      </c>
      <c r="AU65" s="326">
        <v>202</v>
      </c>
      <c r="AV65" s="326">
        <v>163</v>
      </c>
      <c r="AW65" s="326">
        <v>221</v>
      </c>
      <c r="AX65" s="326">
        <v>183</v>
      </c>
      <c r="AY65" s="326">
        <v>255</v>
      </c>
      <c r="AZ65" s="326">
        <v>194</v>
      </c>
      <c r="BA65" s="326">
        <v>215</v>
      </c>
      <c r="BB65" s="326">
        <v>268</v>
      </c>
      <c r="BC65" s="326">
        <v>235</v>
      </c>
      <c r="BD65" s="327">
        <v>210</v>
      </c>
      <c r="BE65" s="328">
        <v>211</v>
      </c>
      <c r="BF65" s="329">
        <v>205</v>
      </c>
      <c r="BG65" s="329">
        <v>277</v>
      </c>
      <c r="BH65" s="329">
        <v>213</v>
      </c>
      <c r="BI65" s="329">
        <v>200</v>
      </c>
      <c r="BJ65" s="329">
        <v>217</v>
      </c>
      <c r="BK65" s="329">
        <v>267</v>
      </c>
      <c r="BL65" s="329">
        <v>215</v>
      </c>
      <c r="BM65" s="329">
        <v>213</v>
      </c>
      <c r="BN65" s="329">
        <v>186</v>
      </c>
      <c r="BO65"/>
      <c r="BP65"/>
      <c r="BQ65"/>
      <c r="BR65"/>
    </row>
    <row r="66" spans="1:70" ht="12.75">
      <c r="A66" s="320">
        <v>63</v>
      </c>
      <c r="B66" s="321">
        <f>IF(F66&gt;0,ROUNDDOWN(IF(E66&lt;140,35,IF(E66&gt;=210,0,IF(E66&gt;=140,(210-E66)*0.5))),0),"")</f>
        <v>17</v>
      </c>
      <c r="C66" s="286" t="s">
        <v>135</v>
      </c>
      <c r="D66" s="322" t="s">
        <v>14</v>
      </c>
      <c r="E66" s="323">
        <f>IF(F66&gt;0,AVERAGE(G66:BD66),"")</f>
        <v>174.38</v>
      </c>
      <c r="F66" s="324">
        <f>COUNT(G66:BD66)</f>
        <v>50</v>
      </c>
      <c r="G66" s="326">
        <v>173</v>
      </c>
      <c r="H66" s="326">
        <v>165</v>
      </c>
      <c r="I66" s="326">
        <v>114</v>
      </c>
      <c r="J66" s="326">
        <v>209</v>
      </c>
      <c r="K66" s="326">
        <v>129</v>
      </c>
      <c r="L66" s="326">
        <v>144</v>
      </c>
      <c r="M66" s="326">
        <v>224</v>
      </c>
      <c r="N66" s="326">
        <v>152</v>
      </c>
      <c r="O66" s="326">
        <v>149</v>
      </c>
      <c r="P66" s="326">
        <v>182</v>
      </c>
      <c r="Q66" s="326">
        <v>188</v>
      </c>
      <c r="R66" s="326">
        <v>166</v>
      </c>
      <c r="S66" s="326">
        <v>185</v>
      </c>
      <c r="T66" s="326">
        <v>155</v>
      </c>
      <c r="U66" s="326">
        <v>212</v>
      </c>
      <c r="V66" s="326">
        <v>182</v>
      </c>
      <c r="W66" s="326">
        <v>144</v>
      </c>
      <c r="X66" s="326">
        <v>164</v>
      </c>
      <c r="Y66" s="326">
        <v>135</v>
      </c>
      <c r="Z66" s="326">
        <v>124</v>
      </c>
      <c r="AA66" s="326">
        <v>148</v>
      </c>
      <c r="AB66" s="326">
        <v>222</v>
      </c>
      <c r="AC66" s="326">
        <v>210</v>
      </c>
      <c r="AD66" s="326">
        <v>211</v>
      </c>
      <c r="AE66" s="326">
        <v>160</v>
      </c>
      <c r="AF66" s="326">
        <v>202</v>
      </c>
      <c r="AG66" s="326">
        <v>202</v>
      </c>
      <c r="AH66" s="326">
        <v>161</v>
      </c>
      <c r="AI66" s="326">
        <v>213</v>
      </c>
      <c r="AJ66" s="326">
        <v>128</v>
      </c>
      <c r="AK66" s="326">
        <v>159</v>
      </c>
      <c r="AL66" s="326">
        <v>177</v>
      </c>
      <c r="AM66" s="326">
        <v>191</v>
      </c>
      <c r="AN66" s="326">
        <v>192</v>
      </c>
      <c r="AO66" s="326">
        <v>138</v>
      </c>
      <c r="AP66" s="326">
        <v>191</v>
      </c>
      <c r="AQ66" s="326">
        <v>172</v>
      </c>
      <c r="AR66" s="326">
        <v>176</v>
      </c>
      <c r="AS66" s="326">
        <v>209</v>
      </c>
      <c r="AT66" s="326">
        <v>193</v>
      </c>
      <c r="AU66" s="326">
        <v>146</v>
      </c>
      <c r="AV66" s="326">
        <v>178</v>
      </c>
      <c r="AW66" s="326">
        <v>183</v>
      </c>
      <c r="AX66" s="326">
        <v>171</v>
      </c>
      <c r="AY66" s="326">
        <v>165</v>
      </c>
      <c r="AZ66" s="326">
        <v>224</v>
      </c>
      <c r="BA66" s="326">
        <v>212</v>
      </c>
      <c r="BB66" s="326">
        <v>146</v>
      </c>
      <c r="BC66" s="326">
        <v>171</v>
      </c>
      <c r="BD66" s="327">
        <v>172</v>
      </c>
      <c r="BE66" s="328">
        <v>175</v>
      </c>
      <c r="BF66" s="329">
        <v>163</v>
      </c>
      <c r="BG66" s="329">
        <v>151</v>
      </c>
      <c r="BH66" s="329">
        <v>183</v>
      </c>
      <c r="BI66" s="329">
        <v>171</v>
      </c>
      <c r="BJ66" s="329">
        <v>161</v>
      </c>
      <c r="BK66" s="329">
        <v>169</v>
      </c>
      <c r="BL66" s="329">
        <v>190</v>
      </c>
      <c r="BM66" s="329">
        <v>160</v>
      </c>
      <c r="BN66" s="329">
        <v>146</v>
      </c>
      <c r="BO66"/>
      <c r="BP66"/>
      <c r="BQ66"/>
      <c r="BR66"/>
    </row>
    <row r="67" spans="1:70" ht="12.75">
      <c r="A67" s="320">
        <v>64</v>
      </c>
      <c r="B67" s="321">
        <f>IF(F67&gt;0,ROUNDDOWN(IF(E67&lt;140,35,IF(E67&gt;=210,0,IF(E67&gt;=140,(210-E67)*0.5))),0),"")</f>
        <v>35</v>
      </c>
      <c r="C67" s="286" t="s">
        <v>170</v>
      </c>
      <c r="D67" s="322" t="s">
        <v>34</v>
      </c>
      <c r="E67" s="323">
        <f>IF(F67&gt;0,AVERAGE(G67:BD67),"")</f>
        <v>124.77777777777777</v>
      </c>
      <c r="F67" s="324">
        <f>COUNT(G67:BD67)</f>
        <v>9</v>
      </c>
      <c r="G67" s="325">
        <v>103</v>
      </c>
      <c r="H67" s="326">
        <v>100</v>
      </c>
      <c r="I67" s="326">
        <v>128</v>
      </c>
      <c r="J67" s="326">
        <v>115</v>
      </c>
      <c r="K67" s="326">
        <v>117</v>
      </c>
      <c r="L67" s="326">
        <v>135</v>
      </c>
      <c r="M67" s="326">
        <v>181</v>
      </c>
      <c r="N67" s="326">
        <v>93</v>
      </c>
      <c r="O67" s="326">
        <v>151</v>
      </c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7"/>
      <c r="BE67" s="328"/>
      <c r="BF67" s="329"/>
      <c r="BG67" s="329"/>
      <c r="BH67" s="329"/>
      <c r="BI67" s="329"/>
      <c r="BJ67" s="329"/>
      <c r="BK67" s="329"/>
      <c r="BL67" s="329"/>
      <c r="BM67" s="329"/>
      <c r="BN67" s="329"/>
      <c r="BO67"/>
      <c r="BP67"/>
      <c r="BQ67"/>
      <c r="BR67"/>
    </row>
    <row r="68" spans="1:70" ht="12.75">
      <c r="A68" s="320">
        <v>65</v>
      </c>
      <c r="B68" s="321">
        <f>IF(F68&gt;0,ROUNDDOWN(IF(E68&lt;140,35,IF(E68&gt;=210,0,IF(E68&gt;=140,(210-E68)*0.5))),0),"")</f>
        <v>11</v>
      </c>
      <c r="C68" s="286" t="s">
        <v>128</v>
      </c>
      <c r="D68" s="322" t="s">
        <v>14</v>
      </c>
      <c r="E68" s="323">
        <f>IF(F68&gt;0,AVERAGE(G68:BD68),"")</f>
        <v>187.92857142857142</v>
      </c>
      <c r="F68" s="324">
        <f>COUNT(G68:BD68)</f>
        <v>42</v>
      </c>
      <c r="G68" s="325">
        <v>166</v>
      </c>
      <c r="H68" s="326">
        <v>175</v>
      </c>
      <c r="I68" s="326">
        <v>158</v>
      </c>
      <c r="J68" s="326">
        <v>163</v>
      </c>
      <c r="K68" s="326">
        <v>201</v>
      </c>
      <c r="L68" s="326">
        <v>166</v>
      </c>
      <c r="M68" s="326">
        <v>165</v>
      </c>
      <c r="N68" s="326">
        <v>156</v>
      </c>
      <c r="O68" s="326">
        <v>208</v>
      </c>
      <c r="P68" s="326">
        <v>204</v>
      </c>
      <c r="Q68" s="326">
        <v>190</v>
      </c>
      <c r="R68" s="326">
        <v>197</v>
      </c>
      <c r="S68" s="326">
        <v>154</v>
      </c>
      <c r="T68" s="326">
        <v>142</v>
      </c>
      <c r="U68" s="326">
        <v>212</v>
      </c>
      <c r="V68" s="326">
        <v>181</v>
      </c>
      <c r="W68" s="326">
        <v>167</v>
      </c>
      <c r="X68" s="326">
        <v>155</v>
      </c>
      <c r="Y68" s="326">
        <v>254</v>
      </c>
      <c r="Z68" s="326">
        <v>213</v>
      </c>
      <c r="AA68" s="326">
        <v>211</v>
      </c>
      <c r="AB68" s="326">
        <v>225</v>
      </c>
      <c r="AC68" s="326">
        <v>194</v>
      </c>
      <c r="AD68" s="326">
        <v>223</v>
      </c>
      <c r="AE68" s="326">
        <v>190</v>
      </c>
      <c r="AF68" s="326">
        <v>253</v>
      </c>
      <c r="AG68" s="326">
        <v>230</v>
      </c>
      <c r="AH68" s="326">
        <v>160</v>
      </c>
      <c r="AI68" s="326">
        <v>177</v>
      </c>
      <c r="AJ68" s="326">
        <v>176</v>
      </c>
      <c r="AK68" s="326">
        <v>154</v>
      </c>
      <c r="AL68" s="326">
        <v>178</v>
      </c>
      <c r="AM68" s="326">
        <v>247</v>
      </c>
      <c r="AN68" s="326">
        <v>160</v>
      </c>
      <c r="AO68" s="326">
        <v>150</v>
      </c>
      <c r="AP68" s="326">
        <v>181</v>
      </c>
      <c r="AQ68" s="326">
        <v>165</v>
      </c>
      <c r="AR68" s="326">
        <v>194</v>
      </c>
      <c r="AS68" s="326">
        <v>201</v>
      </c>
      <c r="AT68" s="326">
        <v>217</v>
      </c>
      <c r="AU68" s="326">
        <v>200</v>
      </c>
      <c r="AV68" s="326">
        <v>180</v>
      </c>
      <c r="AW68" s="326"/>
      <c r="AX68" s="326"/>
      <c r="AY68" s="326"/>
      <c r="AZ68" s="326"/>
      <c r="BA68" s="326"/>
      <c r="BB68" s="326"/>
      <c r="BC68" s="326"/>
      <c r="BD68" s="327"/>
      <c r="BE68" s="328"/>
      <c r="BF68" s="329"/>
      <c r="BG68" s="329"/>
      <c r="BH68" s="329"/>
      <c r="BI68" s="329"/>
      <c r="BJ68" s="329"/>
      <c r="BK68" s="329"/>
      <c r="BL68" s="329"/>
      <c r="BM68" s="329"/>
      <c r="BN68" s="329"/>
      <c r="BO68"/>
      <c r="BP68"/>
      <c r="BQ68"/>
      <c r="BR68"/>
    </row>
    <row r="69" spans="1:70" ht="12.75">
      <c r="A69" s="320">
        <v>66</v>
      </c>
      <c r="B69" s="321">
        <f>IF(F69&gt;0,ROUNDDOWN(IF(E69&lt;140,35,IF(E69&gt;=210,0,IF(E69&gt;=140,(210-E69)*0.5))),0),"")</f>
        <v>23</v>
      </c>
      <c r="C69" s="286" t="s">
        <v>106</v>
      </c>
      <c r="D69" s="322" t="s">
        <v>14</v>
      </c>
      <c r="E69" s="323">
        <f>IF(F69&gt;0,AVERAGE(G69:BD69),"")</f>
        <v>163.28</v>
      </c>
      <c r="F69" s="324">
        <f>COUNT(G69:BD69)</f>
        <v>50</v>
      </c>
      <c r="G69" s="325">
        <v>153</v>
      </c>
      <c r="H69" s="326">
        <v>163</v>
      </c>
      <c r="I69" s="326">
        <v>144</v>
      </c>
      <c r="J69" s="326">
        <v>177</v>
      </c>
      <c r="K69" s="326">
        <v>153</v>
      </c>
      <c r="L69" s="326">
        <v>211</v>
      </c>
      <c r="M69" s="326">
        <v>154</v>
      </c>
      <c r="N69" s="326">
        <v>142</v>
      </c>
      <c r="O69" s="326">
        <v>137</v>
      </c>
      <c r="P69" s="326">
        <v>172</v>
      </c>
      <c r="Q69" s="326">
        <v>193</v>
      </c>
      <c r="R69" s="326">
        <v>153</v>
      </c>
      <c r="S69" s="326">
        <v>155</v>
      </c>
      <c r="T69" s="326">
        <v>176</v>
      </c>
      <c r="U69" s="326">
        <v>162</v>
      </c>
      <c r="V69" s="326">
        <v>218</v>
      </c>
      <c r="W69" s="326">
        <v>180</v>
      </c>
      <c r="X69" s="326">
        <v>175</v>
      </c>
      <c r="Y69" s="326">
        <v>209</v>
      </c>
      <c r="Z69" s="326">
        <v>158</v>
      </c>
      <c r="AA69" s="326">
        <v>163</v>
      </c>
      <c r="AB69" s="326">
        <v>200</v>
      </c>
      <c r="AC69" s="326">
        <v>179</v>
      </c>
      <c r="AD69" s="326">
        <v>134</v>
      </c>
      <c r="AE69" s="326">
        <v>155</v>
      </c>
      <c r="AF69" s="326">
        <v>163</v>
      </c>
      <c r="AG69" s="326">
        <v>158</v>
      </c>
      <c r="AH69" s="326">
        <v>174</v>
      </c>
      <c r="AI69" s="326">
        <v>194</v>
      </c>
      <c r="AJ69" s="326">
        <v>135</v>
      </c>
      <c r="AK69" s="326">
        <v>145</v>
      </c>
      <c r="AL69" s="326">
        <v>175</v>
      </c>
      <c r="AM69" s="326">
        <v>191</v>
      </c>
      <c r="AN69" s="326">
        <v>156</v>
      </c>
      <c r="AO69" s="326">
        <v>125</v>
      </c>
      <c r="AP69" s="326">
        <v>101</v>
      </c>
      <c r="AQ69" s="326">
        <v>107</v>
      </c>
      <c r="AR69" s="326">
        <v>155</v>
      </c>
      <c r="AS69" s="326">
        <v>172</v>
      </c>
      <c r="AT69" s="326">
        <v>153</v>
      </c>
      <c r="AU69" s="326">
        <v>132</v>
      </c>
      <c r="AV69" s="326">
        <v>208</v>
      </c>
      <c r="AW69" s="326">
        <v>187</v>
      </c>
      <c r="AX69" s="326">
        <v>165</v>
      </c>
      <c r="AY69" s="326">
        <v>153</v>
      </c>
      <c r="AZ69" s="326">
        <v>151</v>
      </c>
      <c r="BA69" s="326">
        <v>132</v>
      </c>
      <c r="BB69" s="326">
        <v>141</v>
      </c>
      <c r="BC69" s="326">
        <v>226</v>
      </c>
      <c r="BD69" s="327">
        <v>149</v>
      </c>
      <c r="BE69" s="328">
        <v>184</v>
      </c>
      <c r="BF69" s="329">
        <v>209</v>
      </c>
      <c r="BG69" s="329">
        <v>149</v>
      </c>
      <c r="BH69" s="329">
        <v>144</v>
      </c>
      <c r="BI69" s="329">
        <v>174</v>
      </c>
      <c r="BJ69" s="329">
        <v>138</v>
      </c>
      <c r="BK69" s="329">
        <v>159</v>
      </c>
      <c r="BL69" s="329">
        <v>143</v>
      </c>
      <c r="BM69" s="329">
        <v>182</v>
      </c>
      <c r="BN69" s="329">
        <v>203</v>
      </c>
      <c r="BO69"/>
      <c r="BP69"/>
      <c r="BQ69"/>
      <c r="BR69"/>
    </row>
    <row r="70" spans="1:70" ht="12.75">
      <c r="A70" s="320">
        <v>67</v>
      </c>
      <c r="B70" s="321">
        <f>IF(F70&gt;0,ROUNDDOWN(IF(E70&lt;140,35,IF(E70&gt;=210,0,IF(E70&gt;=140,(210-E70)*0.5))),0),"")</f>
        <v>21</v>
      </c>
      <c r="C70" s="286" t="s">
        <v>145</v>
      </c>
      <c r="D70" s="322" t="s">
        <v>14</v>
      </c>
      <c r="E70" s="323">
        <f>IF(F70&gt;0,AVERAGE(G70:BD70),"")</f>
        <v>166.98</v>
      </c>
      <c r="F70" s="324">
        <f>COUNT(G70:BD70)</f>
        <v>50</v>
      </c>
      <c r="G70" s="325">
        <v>173</v>
      </c>
      <c r="H70" s="326">
        <v>230</v>
      </c>
      <c r="I70" s="326">
        <v>191</v>
      </c>
      <c r="J70" s="326">
        <v>174</v>
      </c>
      <c r="K70" s="326">
        <v>221</v>
      </c>
      <c r="L70" s="326">
        <v>159</v>
      </c>
      <c r="M70" s="326">
        <v>129</v>
      </c>
      <c r="N70" s="326">
        <v>185</v>
      </c>
      <c r="O70" s="326">
        <v>179</v>
      </c>
      <c r="P70" s="326">
        <v>132</v>
      </c>
      <c r="Q70" s="326">
        <v>137</v>
      </c>
      <c r="R70" s="326">
        <v>158</v>
      </c>
      <c r="S70" s="326">
        <v>233</v>
      </c>
      <c r="T70" s="326">
        <v>182</v>
      </c>
      <c r="U70" s="326">
        <v>152</v>
      </c>
      <c r="V70" s="326">
        <v>133</v>
      </c>
      <c r="W70" s="326">
        <v>157</v>
      </c>
      <c r="X70" s="326">
        <v>165</v>
      </c>
      <c r="Y70" s="326">
        <v>195</v>
      </c>
      <c r="Z70" s="326">
        <v>225</v>
      </c>
      <c r="AA70" s="326">
        <v>182</v>
      </c>
      <c r="AB70" s="326">
        <v>173</v>
      </c>
      <c r="AC70" s="326">
        <v>171</v>
      </c>
      <c r="AD70" s="326">
        <v>177</v>
      </c>
      <c r="AE70" s="326">
        <v>149</v>
      </c>
      <c r="AF70" s="326">
        <v>141</v>
      </c>
      <c r="AG70" s="326">
        <v>219</v>
      </c>
      <c r="AH70" s="326">
        <v>144</v>
      </c>
      <c r="AI70" s="326">
        <v>127</v>
      </c>
      <c r="AJ70" s="326">
        <v>123</v>
      </c>
      <c r="AK70" s="326">
        <v>147</v>
      </c>
      <c r="AL70" s="326">
        <v>163</v>
      </c>
      <c r="AM70" s="326">
        <v>131</v>
      </c>
      <c r="AN70" s="326">
        <v>154</v>
      </c>
      <c r="AO70" s="326">
        <v>155</v>
      </c>
      <c r="AP70" s="326">
        <v>180</v>
      </c>
      <c r="AQ70" s="326">
        <v>139</v>
      </c>
      <c r="AR70" s="326">
        <v>186</v>
      </c>
      <c r="AS70" s="326">
        <v>169</v>
      </c>
      <c r="AT70" s="326">
        <v>168</v>
      </c>
      <c r="AU70" s="326">
        <v>156</v>
      </c>
      <c r="AV70" s="326">
        <v>202</v>
      </c>
      <c r="AW70" s="326">
        <v>192</v>
      </c>
      <c r="AX70" s="326">
        <v>159</v>
      </c>
      <c r="AY70" s="326">
        <v>150</v>
      </c>
      <c r="AZ70" s="326">
        <v>137</v>
      </c>
      <c r="BA70" s="326">
        <v>134</v>
      </c>
      <c r="BB70" s="326">
        <v>167</v>
      </c>
      <c r="BC70" s="326">
        <v>185</v>
      </c>
      <c r="BD70" s="327">
        <v>159</v>
      </c>
      <c r="BE70" s="328">
        <v>178</v>
      </c>
      <c r="BF70" s="329">
        <v>172</v>
      </c>
      <c r="BG70" s="329">
        <v>182</v>
      </c>
      <c r="BH70" s="329">
        <v>136</v>
      </c>
      <c r="BI70" s="329">
        <v>137</v>
      </c>
      <c r="BJ70" s="329">
        <v>208</v>
      </c>
      <c r="BK70" s="329">
        <v>160</v>
      </c>
      <c r="BL70" s="329">
        <v>158</v>
      </c>
      <c r="BM70" s="329">
        <v>188</v>
      </c>
      <c r="BN70" s="329">
        <v>148</v>
      </c>
      <c r="BO70"/>
      <c r="BP70"/>
      <c r="BQ70"/>
      <c r="BR70"/>
    </row>
    <row r="71" spans="1:70" ht="12.75">
      <c r="A71" s="320">
        <v>68</v>
      </c>
      <c r="B71" s="321">
        <f>IF(F71&gt;0,ROUNDDOWN(IF(E71&lt;140,35,IF(E71&gt;=210,0,IF(E71&gt;=140,(210-E71)*0.5))),0),"")</f>
        <v>27</v>
      </c>
      <c r="C71" s="286" t="s">
        <v>94</v>
      </c>
      <c r="D71" s="322" t="s">
        <v>14</v>
      </c>
      <c r="E71" s="323">
        <f>IF(F71&gt;0,AVERAGE(G71:BD71),"")</f>
        <v>155.66</v>
      </c>
      <c r="F71" s="324">
        <f>COUNT(G71:BD71)</f>
        <v>50</v>
      </c>
      <c r="G71" s="325">
        <v>160</v>
      </c>
      <c r="H71" s="326">
        <v>181</v>
      </c>
      <c r="I71" s="326">
        <v>178</v>
      </c>
      <c r="J71" s="326">
        <v>155</v>
      </c>
      <c r="K71" s="326">
        <v>160</v>
      </c>
      <c r="L71" s="326">
        <v>126</v>
      </c>
      <c r="M71" s="326">
        <v>130</v>
      </c>
      <c r="N71" s="326">
        <v>123</v>
      </c>
      <c r="O71" s="326">
        <v>172</v>
      </c>
      <c r="P71" s="326">
        <v>136</v>
      </c>
      <c r="Q71" s="326">
        <v>162</v>
      </c>
      <c r="R71" s="326">
        <v>188</v>
      </c>
      <c r="S71" s="326">
        <v>217</v>
      </c>
      <c r="T71" s="326">
        <v>147</v>
      </c>
      <c r="U71" s="326">
        <v>138</v>
      </c>
      <c r="V71" s="326">
        <v>135</v>
      </c>
      <c r="W71" s="326">
        <v>202</v>
      </c>
      <c r="X71" s="326">
        <v>158</v>
      </c>
      <c r="Y71" s="326">
        <v>111</v>
      </c>
      <c r="Z71" s="326">
        <v>156</v>
      </c>
      <c r="AA71" s="326">
        <v>126</v>
      </c>
      <c r="AB71" s="326">
        <v>189</v>
      </c>
      <c r="AC71" s="326">
        <v>155</v>
      </c>
      <c r="AD71" s="326">
        <v>189</v>
      </c>
      <c r="AE71" s="326">
        <v>138</v>
      </c>
      <c r="AF71" s="326">
        <v>175</v>
      </c>
      <c r="AG71" s="326">
        <v>138</v>
      </c>
      <c r="AH71" s="326">
        <v>144</v>
      </c>
      <c r="AI71" s="326">
        <v>138</v>
      </c>
      <c r="AJ71" s="326">
        <v>140</v>
      </c>
      <c r="AK71" s="326">
        <v>166</v>
      </c>
      <c r="AL71" s="326">
        <v>177</v>
      </c>
      <c r="AM71" s="326">
        <v>125</v>
      </c>
      <c r="AN71" s="326">
        <v>134</v>
      </c>
      <c r="AO71" s="326">
        <v>148</v>
      </c>
      <c r="AP71" s="326">
        <v>147</v>
      </c>
      <c r="AQ71" s="326">
        <v>120</v>
      </c>
      <c r="AR71" s="326">
        <v>126</v>
      </c>
      <c r="AS71" s="326">
        <v>184</v>
      </c>
      <c r="AT71" s="326">
        <v>127</v>
      </c>
      <c r="AU71" s="326">
        <v>148</v>
      </c>
      <c r="AV71" s="326">
        <v>171</v>
      </c>
      <c r="AW71" s="326">
        <v>156</v>
      </c>
      <c r="AX71" s="326">
        <v>146</v>
      </c>
      <c r="AY71" s="326">
        <v>169</v>
      </c>
      <c r="AZ71" s="326">
        <v>183</v>
      </c>
      <c r="BA71" s="326">
        <v>166</v>
      </c>
      <c r="BB71" s="326">
        <v>169</v>
      </c>
      <c r="BC71" s="326">
        <v>198</v>
      </c>
      <c r="BD71" s="327">
        <v>156</v>
      </c>
      <c r="BE71" s="328">
        <v>178</v>
      </c>
      <c r="BF71" s="329">
        <v>184</v>
      </c>
      <c r="BG71" s="329">
        <v>200</v>
      </c>
      <c r="BH71" s="329">
        <v>149</v>
      </c>
      <c r="BI71" s="329">
        <v>125</v>
      </c>
      <c r="BJ71" s="329">
        <v>130</v>
      </c>
      <c r="BK71" s="329">
        <v>176</v>
      </c>
      <c r="BL71" s="329">
        <v>118</v>
      </c>
      <c r="BM71" s="329">
        <v>163</v>
      </c>
      <c r="BN71" s="329">
        <v>115</v>
      </c>
      <c r="BO71"/>
      <c r="BP71"/>
      <c r="BQ71"/>
      <c r="BR71"/>
    </row>
    <row r="72" spans="1:70" ht="12.75">
      <c r="A72" s="320">
        <v>69</v>
      </c>
      <c r="B72" s="321">
        <f>IF(F72&gt;0,ROUNDDOWN(IF(E72&lt;140,35,IF(E72&gt;=210,0,IF(E72&gt;=140,(210-E72)*0.5))),0),"")</f>
        <v>35</v>
      </c>
      <c r="C72" s="286" t="s">
        <v>171</v>
      </c>
      <c r="D72" s="322" t="s">
        <v>14</v>
      </c>
      <c r="E72" s="323">
        <f>IF(F72&gt;0,AVERAGE(G72:BD72),"")</f>
        <v>134.23076923076923</v>
      </c>
      <c r="F72" s="324">
        <f>COUNT(G72:BD72)</f>
        <v>13</v>
      </c>
      <c r="G72" s="325">
        <v>135</v>
      </c>
      <c r="H72" s="326">
        <v>142</v>
      </c>
      <c r="I72" s="326">
        <v>142</v>
      </c>
      <c r="J72" s="326">
        <v>119</v>
      </c>
      <c r="K72" s="326">
        <v>116</v>
      </c>
      <c r="L72" s="326">
        <v>89</v>
      </c>
      <c r="M72" s="326">
        <v>112</v>
      </c>
      <c r="N72" s="326">
        <v>121</v>
      </c>
      <c r="O72" s="326">
        <v>136</v>
      </c>
      <c r="P72" s="326">
        <v>169</v>
      </c>
      <c r="Q72" s="326">
        <v>198</v>
      </c>
      <c r="R72" s="326">
        <v>146</v>
      </c>
      <c r="S72" s="326">
        <v>120</v>
      </c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7"/>
      <c r="BE72" s="328"/>
      <c r="BF72" s="329"/>
      <c r="BG72" s="329"/>
      <c r="BH72" s="329"/>
      <c r="BI72" s="329"/>
      <c r="BJ72" s="329"/>
      <c r="BK72" s="329"/>
      <c r="BL72" s="329"/>
      <c r="BM72" s="329"/>
      <c r="BN72" s="329"/>
      <c r="BO72"/>
      <c r="BP72"/>
      <c r="BQ72"/>
      <c r="BR72"/>
    </row>
    <row r="73" spans="1:70" ht="12.75">
      <c r="A73" s="320">
        <v>70</v>
      </c>
      <c r="B73" s="321">
        <f>IF(F73&gt;0,ROUNDDOWN(IF(E73&lt;140,35,IF(E73&gt;=210,0,IF(E73&gt;=140,(210-E73)*0.5))),0),"")</f>
        <v>15</v>
      </c>
      <c r="C73" s="286" t="s">
        <v>55</v>
      </c>
      <c r="D73" s="322" t="s">
        <v>14</v>
      </c>
      <c r="E73" s="323">
        <f>IF(F73&gt;0,AVERAGE(G73:BD73),"")</f>
        <v>178.36</v>
      </c>
      <c r="F73" s="324">
        <f>COUNT(G73:BD73)</f>
        <v>50</v>
      </c>
      <c r="G73" s="325">
        <v>163</v>
      </c>
      <c r="H73" s="326">
        <v>226</v>
      </c>
      <c r="I73" s="326">
        <v>146</v>
      </c>
      <c r="J73" s="326">
        <v>247</v>
      </c>
      <c r="K73" s="326">
        <v>114</v>
      </c>
      <c r="L73" s="326">
        <v>147</v>
      </c>
      <c r="M73" s="326">
        <v>154</v>
      </c>
      <c r="N73" s="326">
        <v>146</v>
      </c>
      <c r="O73" s="326">
        <v>167</v>
      </c>
      <c r="P73" s="326">
        <v>138</v>
      </c>
      <c r="Q73" s="326">
        <v>182</v>
      </c>
      <c r="R73" s="326">
        <v>167</v>
      </c>
      <c r="S73" s="326">
        <v>157</v>
      </c>
      <c r="T73" s="326">
        <v>173</v>
      </c>
      <c r="U73" s="326">
        <v>176</v>
      </c>
      <c r="V73" s="326">
        <v>153</v>
      </c>
      <c r="W73" s="326">
        <v>220</v>
      </c>
      <c r="X73" s="326">
        <v>219</v>
      </c>
      <c r="Y73" s="326">
        <v>198</v>
      </c>
      <c r="Z73" s="326">
        <v>193</v>
      </c>
      <c r="AA73" s="326">
        <v>157</v>
      </c>
      <c r="AB73" s="326">
        <v>189</v>
      </c>
      <c r="AC73" s="326">
        <v>216</v>
      </c>
      <c r="AD73" s="326">
        <v>204</v>
      </c>
      <c r="AE73" s="326">
        <v>185</v>
      </c>
      <c r="AF73" s="326">
        <v>141</v>
      </c>
      <c r="AG73" s="326">
        <v>163</v>
      </c>
      <c r="AH73" s="326">
        <v>178</v>
      </c>
      <c r="AI73" s="326">
        <v>195</v>
      </c>
      <c r="AJ73" s="326">
        <v>213</v>
      </c>
      <c r="AK73" s="326">
        <v>189</v>
      </c>
      <c r="AL73" s="326">
        <v>171</v>
      </c>
      <c r="AM73" s="326">
        <v>192</v>
      </c>
      <c r="AN73" s="326">
        <v>240</v>
      </c>
      <c r="AO73" s="326">
        <v>223</v>
      </c>
      <c r="AP73" s="326">
        <v>172</v>
      </c>
      <c r="AQ73" s="326">
        <v>134</v>
      </c>
      <c r="AR73" s="326">
        <v>243</v>
      </c>
      <c r="AS73" s="326">
        <v>142</v>
      </c>
      <c r="AT73" s="326">
        <v>151</v>
      </c>
      <c r="AU73" s="326">
        <v>162</v>
      </c>
      <c r="AV73" s="326">
        <v>161</v>
      </c>
      <c r="AW73" s="326">
        <v>168</v>
      </c>
      <c r="AX73" s="326">
        <v>184</v>
      </c>
      <c r="AY73" s="326">
        <v>135</v>
      </c>
      <c r="AZ73" s="326">
        <v>146</v>
      </c>
      <c r="BA73" s="326">
        <v>210</v>
      </c>
      <c r="BB73" s="326">
        <v>217</v>
      </c>
      <c r="BC73" s="326">
        <v>215</v>
      </c>
      <c r="BD73" s="327">
        <v>136</v>
      </c>
      <c r="BE73" s="328">
        <v>169</v>
      </c>
      <c r="BF73" s="329">
        <v>187</v>
      </c>
      <c r="BG73" s="329">
        <v>199</v>
      </c>
      <c r="BH73" s="329">
        <v>184</v>
      </c>
      <c r="BI73" s="329">
        <v>177</v>
      </c>
      <c r="BJ73" s="329">
        <v>185</v>
      </c>
      <c r="BK73" s="329">
        <v>231</v>
      </c>
      <c r="BL73" s="329">
        <v>163</v>
      </c>
      <c r="BM73" s="329">
        <v>213</v>
      </c>
      <c r="BN73" s="329">
        <v>215</v>
      </c>
      <c r="BO73"/>
      <c r="BP73"/>
      <c r="BQ73"/>
      <c r="BR73"/>
    </row>
    <row r="74" spans="1:70" ht="12.75">
      <c r="A74" s="320">
        <v>71</v>
      </c>
      <c r="B74" s="321">
        <f>IF(F74&gt;0,ROUNDDOWN(IF(E74&lt;140,35,IF(E74&gt;=210,0,IF(E74&gt;=140,(210-E74)*0.5))),0),"")</f>
        <v>18</v>
      </c>
      <c r="C74" s="286" t="s">
        <v>49</v>
      </c>
      <c r="D74" s="322" t="s">
        <v>14</v>
      </c>
      <c r="E74" s="323">
        <f>IF(F74&gt;0,AVERAGE(G74:BD74),"")</f>
        <v>173.76</v>
      </c>
      <c r="F74" s="324">
        <f>COUNT(G74:BD74)</f>
        <v>50</v>
      </c>
      <c r="G74" s="325">
        <v>180</v>
      </c>
      <c r="H74" s="326">
        <v>188</v>
      </c>
      <c r="I74" s="326">
        <v>182</v>
      </c>
      <c r="J74" s="326">
        <v>170</v>
      </c>
      <c r="K74" s="326">
        <v>169</v>
      </c>
      <c r="L74" s="326">
        <v>165</v>
      </c>
      <c r="M74" s="326">
        <v>176</v>
      </c>
      <c r="N74" s="326">
        <v>189</v>
      </c>
      <c r="O74" s="326">
        <v>197</v>
      </c>
      <c r="P74" s="326">
        <v>158</v>
      </c>
      <c r="Q74" s="326">
        <v>184</v>
      </c>
      <c r="R74" s="326">
        <v>160</v>
      </c>
      <c r="S74" s="326">
        <v>207</v>
      </c>
      <c r="T74" s="326">
        <v>170</v>
      </c>
      <c r="U74" s="326">
        <v>192</v>
      </c>
      <c r="V74" s="326">
        <v>227</v>
      </c>
      <c r="W74" s="326">
        <v>164</v>
      </c>
      <c r="X74" s="326">
        <v>168</v>
      </c>
      <c r="Y74" s="326">
        <v>147</v>
      </c>
      <c r="Z74" s="326">
        <v>151</v>
      </c>
      <c r="AA74" s="326">
        <v>159</v>
      </c>
      <c r="AB74" s="326">
        <v>155</v>
      </c>
      <c r="AC74" s="326">
        <v>169</v>
      </c>
      <c r="AD74" s="326">
        <v>180</v>
      </c>
      <c r="AE74" s="326">
        <v>184</v>
      </c>
      <c r="AF74" s="326">
        <v>148</v>
      </c>
      <c r="AG74" s="326">
        <v>163</v>
      </c>
      <c r="AH74" s="326">
        <v>160</v>
      </c>
      <c r="AI74" s="326">
        <v>147</v>
      </c>
      <c r="AJ74" s="326">
        <v>171</v>
      </c>
      <c r="AK74" s="326">
        <v>192</v>
      </c>
      <c r="AL74" s="326">
        <v>153</v>
      </c>
      <c r="AM74" s="326">
        <v>161</v>
      </c>
      <c r="AN74" s="326">
        <v>134</v>
      </c>
      <c r="AO74" s="326">
        <v>214</v>
      </c>
      <c r="AP74" s="326">
        <v>164</v>
      </c>
      <c r="AQ74" s="326">
        <v>138</v>
      </c>
      <c r="AR74" s="326">
        <v>179</v>
      </c>
      <c r="AS74" s="326">
        <v>200</v>
      </c>
      <c r="AT74" s="326">
        <v>200</v>
      </c>
      <c r="AU74" s="326">
        <v>246</v>
      </c>
      <c r="AV74" s="326">
        <v>138</v>
      </c>
      <c r="AW74" s="326">
        <v>155</v>
      </c>
      <c r="AX74" s="326">
        <v>151</v>
      </c>
      <c r="AY74" s="326">
        <v>202</v>
      </c>
      <c r="AZ74" s="326">
        <v>196</v>
      </c>
      <c r="BA74" s="326">
        <v>224</v>
      </c>
      <c r="BB74" s="326">
        <v>169</v>
      </c>
      <c r="BC74" s="326">
        <v>127</v>
      </c>
      <c r="BD74" s="327">
        <v>165</v>
      </c>
      <c r="BE74" s="328">
        <v>191</v>
      </c>
      <c r="BF74" s="329">
        <v>162</v>
      </c>
      <c r="BG74" s="329">
        <v>182</v>
      </c>
      <c r="BH74" s="329">
        <v>183</v>
      </c>
      <c r="BI74" s="329">
        <v>163</v>
      </c>
      <c r="BJ74" s="329">
        <v>204</v>
      </c>
      <c r="BK74" s="329">
        <v>188</v>
      </c>
      <c r="BL74" s="329">
        <v>199</v>
      </c>
      <c r="BM74" s="329">
        <v>165</v>
      </c>
      <c r="BN74" s="329">
        <v>178</v>
      </c>
      <c r="BO74"/>
      <c r="BP74"/>
      <c r="BQ74"/>
      <c r="BR74"/>
    </row>
    <row r="75" spans="1:70" ht="12.75">
      <c r="A75" s="320">
        <v>72</v>
      </c>
      <c r="B75" s="321">
        <f>IF(F75&gt;0,ROUNDDOWN(IF(E75&lt;140,35,IF(E75&gt;=210,0,IF(E75&gt;=140,(210-E75)*0.5))),0),"")</f>
        <v>31</v>
      </c>
      <c r="C75" s="286" t="s">
        <v>165</v>
      </c>
      <c r="D75" s="322" t="s">
        <v>14</v>
      </c>
      <c r="E75" s="323">
        <f>IF(F75&gt;0,AVERAGE(G75:BD75),"")</f>
        <v>147.5</v>
      </c>
      <c r="F75" s="324">
        <f>COUNT(G75:BD75)</f>
        <v>4</v>
      </c>
      <c r="G75" s="325">
        <v>177</v>
      </c>
      <c r="H75" s="326">
        <v>142</v>
      </c>
      <c r="I75" s="326">
        <v>126</v>
      </c>
      <c r="J75" s="326">
        <v>145</v>
      </c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7"/>
      <c r="BE75" s="328"/>
      <c r="BF75" s="329"/>
      <c r="BG75" s="329"/>
      <c r="BH75" s="329"/>
      <c r="BI75" s="329"/>
      <c r="BJ75" s="329"/>
      <c r="BK75" s="329"/>
      <c r="BL75" s="329"/>
      <c r="BM75" s="329"/>
      <c r="BN75" s="329"/>
      <c r="BO75"/>
      <c r="BP75"/>
      <c r="BQ75"/>
      <c r="BR75"/>
    </row>
    <row r="76" spans="1:70" ht="12.75">
      <c r="A76" s="320">
        <v>73</v>
      </c>
      <c r="B76" s="321">
        <f>IF(F76&gt;0,ROUNDDOWN(IF(E76&lt;140,35,IF(E76&gt;=210,0,IF(E76&gt;=140,(210-E76)*0.5))),0),"")</f>
        <v>13</v>
      </c>
      <c r="C76" s="286" t="s">
        <v>130</v>
      </c>
      <c r="D76" s="322" t="s">
        <v>34</v>
      </c>
      <c r="E76" s="323">
        <f>IF(F76&gt;0,AVERAGE(G76:BD76),"")</f>
        <v>182.38</v>
      </c>
      <c r="F76" s="324">
        <f>COUNT(G76:BD76)</f>
        <v>50</v>
      </c>
      <c r="G76" s="325">
        <v>148</v>
      </c>
      <c r="H76" s="326">
        <v>231</v>
      </c>
      <c r="I76" s="326">
        <v>214</v>
      </c>
      <c r="J76" s="326">
        <v>155</v>
      </c>
      <c r="K76" s="326">
        <v>167</v>
      </c>
      <c r="L76" s="326">
        <v>155</v>
      </c>
      <c r="M76" s="326">
        <v>192</v>
      </c>
      <c r="N76" s="326">
        <v>222</v>
      </c>
      <c r="O76" s="326">
        <v>206</v>
      </c>
      <c r="P76" s="326">
        <v>166</v>
      </c>
      <c r="Q76" s="326">
        <v>177</v>
      </c>
      <c r="R76" s="326">
        <v>181</v>
      </c>
      <c r="S76" s="326">
        <v>149</v>
      </c>
      <c r="T76" s="326">
        <v>212</v>
      </c>
      <c r="U76" s="326">
        <v>212</v>
      </c>
      <c r="V76" s="326">
        <v>204</v>
      </c>
      <c r="W76" s="326">
        <v>212</v>
      </c>
      <c r="X76" s="326">
        <v>162</v>
      </c>
      <c r="Y76" s="326">
        <v>177</v>
      </c>
      <c r="Z76" s="326">
        <v>159</v>
      </c>
      <c r="AA76" s="326">
        <v>164</v>
      </c>
      <c r="AB76" s="326">
        <v>195</v>
      </c>
      <c r="AC76" s="326">
        <v>191</v>
      </c>
      <c r="AD76" s="326">
        <v>234</v>
      </c>
      <c r="AE76" s="326">
        <v>182</v>
      </c>
      <c r="AF76" s="326">
        <v>210</v>
      </c>
      <c r="AG76" s="326">
        <v>144</v>
      </c>
      <c r="AH76" s="326">
        <v>141</v>
      </c>
      <c r="AI76" s="326">
        <v>159</v>
      </c>
      <c r="AJ76" s="326">
        <v>221</v>
      </c>
      <c r="AK76" s="326">
        <v>188</v>
      </c>
      <c r="AL76" s="326">
        <v>196</v>
      </c>
      <c r="AM76" s="326">
        <v>225</v>
      </c>
      <c r="AN76" s="326">
        <v>186</v>
      </c>
      <c r="AO76" s="326">
        <v>158</v>
      </c>
      <c r="AP76" s="326">
        <v>189</v>
      </c>
      <c r="AQ76" s="326">
        <v>144</v>
      </c>
      <c r="AR76" s="326">
        <v>165</v>
      </c>
      <c r="AS76" s="326">
        <v>187</v>
      </c>
      <c r="AT76" s="326">
        <v>156</v>
      </c>
      <c r="AU76" s="326">
        <v>187</v>
      </c>
      <c r="AV76" s="326">
        <v>177</v>
      </c>
      <c r="AW76" s="326">
        <v>168</v>
      </c>
      <c r="AX76" s="326">
        <v>171</v>
      </c>
      <c r="AY76" s="326">
        <v>134</v>
      </c>
      <c r="AZ76" s="326">
        <v>190</v>
      </c>
      <c r="BA76" s="326">
        <v>226</v>
      </c>
      <c r="BB76" s="326">
        <v>195</v>
      </c>
      <c r="BC76" s="326">
        <v>191</v>
      </c>
      <c r="BD76" s="327">
        <v>144</v>
      </c>
      <c r="BE76" s="328">
        <v>191</v>
      </c>
      <c r="BF76" s="329">
        <v>160</v>
      </c>
      <c r="BG76" s="329">
        <v>193</v>
      </c>
      <c r="BH76" s="329">
        <v>187</v>
      </c>
      <c r="BI76" s="329">
        <v>225</v>
      </c>
      <c r="BJ76" s="329">
        <v>195</v>
      </c>
      <c r="BK76" s="329">
        <v>224</v>
      </c>
      <c r="BL76" s="329">
        <v>167</v>
      </c>
      <c r="BM76" s="329">
        <v>188</v>
      </c>
      <c r="BN76" s="329">
        <v>227</v>
      </c>
      <c r="BO76"/>
      <c r="BP76"/>
      <c r="BQ76"/>
      <c r="BR76"/>
    </row>
    <row r="77" spans="1:70" ht="12.75">
      <c r="A77" s="320">
        <v>74</v>
      </c>
      <c r="B77" s="321">
        <f>IF(F77&gt;0,ROUNDDOWN(IF(E77&lt;140,35,IF(E77&gt;=210,0,IF(E77&gt;=140,(210-E77)*0.5))),0),"")</f>
        <v>22</v>
      </c>
      <c r="C77" s="286" t="s">
        <v>107</v>
      </c>
      <c r="D77" s="322" t="s">
        <v>14</v>
      </c>
      <c r="E77" s="323">
        <f>IF(F77&gt;0,AVERAGE(G77:BD77),"")</f>
        <v>164.62</v>
      </c>
      <c r="F77" s="324">
        <f>COUNT(G77:BD77)</f>
        <v>50</v>
      </c>
      <c r="G77" s="325">
        <v>141</v>
      </c>
      <c r="H77" s="326">
        <v>149</v>
      </c>
      <c r="I77" s="326">
        <v>168</v>
      </c>
      <c r="J77" s="326">
        <v>157</v>
      </c>
      <c r="K77" s="326">
        <v>159</v>
      </c>
      <c r="L77" s="326">
        <v>154</v>
      </c>
      <c r="M77" s="326">
        <v>166</v>
      </c>
      <c r="N77" s="326">
        <v>232</v>
      </c>
      <c r="O77" s="326">
        <v>160</v>
      </c>
      <c r="P77" s="326">
        <v>216</v>
      </c>
      <c r="Q77" s="326">
        <v>144</v>
      </c>
      <c r="R77" s="326">
        <v>168</v>
      </c>
      <c r="S77" s="326">
        <v>225</v>
      </c>
      <c r="T77" s="326">
        <v>176</v>
      </c>
      <c r="U77" s="326">
        <v>197</v>
      </c>
      <c r="V77" s="326">
        <v>186</v>
      </c>
      <c r="W77" s="326">
        <v>132</v>
      </c>
      <c r="X77" s="326">
        <v>154</v>
      </c>
      <c r="Y77" s="326">
        <v>138</v>
      </c>
      <c r="Z77" s="326">
        <v>173</v>
      </c>
      <c r="AA77" s="326">
        <v>189</v>
      </c>
      <c r="AB77" s="326">
        <v>145</v>
      </c>
      <c r="AC77" s="326">
        <v>174</v>
      </c>
      <c r="AD77" s="326">
        <v>189</v>
      </c>
      <c r="AE77" s="326">
        <v>145</v>
      </c>
      <c r="AF77" s="326">
        <v>178</v>
      </c>
      <c r="AG77" s="326">
        <v>247</v>
      </c>
      <c r="AH77" s="326">
        <v>145</v>
      </c>
      <c r="AI77" s="326">
        <v>154</v>
      </c>
      <c r="AJ77" s="326">
        <v>163</v>
      </c>
      <c r="AK77" s="326">
        <v>158</v>
      </c>
      <c r="AL77" s="326">
        <v>182</v>
      </c>
      <c r="AM77" s="326">
        <v>189</v>
      </c>
      <c r="AN77" s="326">
        <v>156</v>
      </c>
      <c r="AO77" s="326">
        <v>202</v>
      </c>
      <c r="AP77" s="326">
        <v>174</v>
      </c>
      <c r="AQ77" s="326">
        <v>138</v>
      </c>
      <c r="AR77" s="326">
        <v>149</v>
      </c>
      <c r="AS77" s="326">
        <v>148</v>
      </c>
      <c r="AT77" s="326">
        <v>147</v>
      </c>
      <c r="AU77" s="326">
        <v>124</v>
      </c>
      <c r="AV77" s="326">
        <v>121</v>
      </c>
      <c r="AW77" s="326">
        <v>166</v>
      </c>
      <c r="AX77" s="326">
        <v>141</v>
      </c>
      <c r="AY77" s="326">
        <v>130</v>
      </c>
      <c r="AZ77" s="326">
        <v>166</v>
      </c>
      <c r="BA77" s="326">
        <v>146</v>
      </c>
      <c r="BB77" s="326">
        <v>177</v>
      </c>
      <c r="BC77" s="326">
        <v>135</v>
      </c>
      <c r="BD77" s="327">
        <v>158</v>
      </c>
      <c r="BE77" s="328">
        <v>148</v>
      </c>
      <c r="BF77" s="329">
        <v>130</v>
      </c>
      <c r="BG77" s="329">
        <v>102</v>
      </c>
      <c r="BH77" s="329">
        <v>155</v>
      </c>
      <c r="BI77" s="329">
        <v>126</v>
      </c>
      <c r="BJ77" s="329">
        <v>133</v>
      </c>
      <c r="BK77" s="329">
        <v>113</v>
      </c>
      <c r="BL77" s="329">
        <v>182</v>
      </c>
      <c r="BM77" s="329">
        <v>165</v>
      </c>
      <c r="BN77" s="329">
        <v>131</v>
      </c>
      <c r="BO77"/>
      <c r="BP77"/>
      <c r="BQ77"/>
      <c r="BR77"/>
    </row>
    <row r="78" spans="1:70" ht="12.75">
      <c r="A78" s="320">
        <v>75</v>
      </c>
      <c r="B78" s="321">
        <f>IF(F78&gt;0,ROUNDDOWN(IF(E78&lt;140,35,IF(E78&gt;=210,0,IF(E78&gt;=140,(210-E78)*0.5))),0),"")</f>
        <v>21</v>
      </c>
      <c r="C78" s="286" t="s">
        <v>109</v>
      </c>
      <c r="D78" s="322" t="s">
        <v>34</v>
      </c>
      <c r="E78" s="323">
        <f>IF(F78&gt;0,AVERAGE(G78:BD78),"")</f>
        <v>166.28</v>
      </c>
      <c r="F78" s="324">
        <f>COUNT(G78:BD78)</f>
        <v>50</v>
      </c>
      <c r="G78" s="325">
        <v>157</v>
      </c>
      <c r="H78" s="326">
        <v>157</v>
      </c>
      <c r="I78" s="326">
        <v>153</v>
      </c>
      <c r="J78" s="326">
        <v>136</v>
      </c>
      <c r="K78" s="326">
        <v>156</v>
      </c>
      <c r="L78" s="326">
        <v>193</v>
      </c>
      <c r="M78" s="326">
        <v>140</v>
      </c>
      <c r="N78" s="326">
        <v>159</v>
      </c>
      <c r="O78" s="326">
        <v>148</v>
      </c>
      <c r="P78" s="326">
        <v>178</v>
      </c>
      <c r="Q78" s="326">
        <v>178</v>
      </c>
      <c r="R78" s="326">
        <v>175</v>
      </c>
      <c r="S78" s="326">
        <v>159</v>
      </c>
      <c r="T78" s="326">
        <v>150</v>
      </c>
      <c r="U78" s="326">
        <v>166</v>
      </c>
      <c r="V78" s="326">
        <v>161</v>
      </c>
      <c r="W78" s="326">
        <v>176</v>
      </c>
      <c r="X78" s="326">
        <v>172</v>
      </c>
      <c r="Y78" s="326">
        <v>171</v>
      </c>
      <c r="Z78" s="326">
        <v>184</v>
      </c>
      <c r="AA78" s="326">
        <v>154</v>
      </c>
      <c r="AB78" s="326">
        <v>145</v>
      </c>
      <c r="AC78" s="326">
        <v>197</v>
      </c>
      <c r="AD78" s="326">
        <v>185</v>
      </c>
      <c r="AE78" s="326">
        <v>203</v>
      </c>
      <c r="AF78" s="326">
        <v>162</v>
      </c>
      <c r="AG78" s="326">
        <v>149</v>
      </c>
      <c r="AH78" s="326">
        <v>148</v>
      </c>
      <c r="AI78" s="326">
        <v>156</v>
      </c>
      <c r="AJ78" s="326">
        <v>146</v>
      </c>
      <c r="AK78" s="326">
        <v>187</v>
      </c>
      <c r="AL78" s="326">
        <v>226</v>
      </c>
      <c r="AM78" s="326">
        <v>162</v>
      </c>
      <c r="AN78" s="326">
        <v>185</v>
      </c>
      <c r="AO78" s="326">
        <v>180</v>
      </c>
      <c r="AP78" s="326">
        <v>202</v>
      </c>
      <c r="AQ78" s="326">
        <v>158</v>
      </c>
      <c r="AR78" s="326">
        <v>149</v>
      </c>
      <c r="AS78" s="326">
        <v>145</v>
      </c>
      <c r="AT78" s="326">
        <v>177</v>
      </c>
      <c r="AU78" s="326">
        <v>175</v>
      </c>
      <c r="AV78" s="326">
        <v>152</v>
      </c>
      <c r="AW78" s="326">
        <v>144</v>
      </c>
      <c r="AX78" s="326">
        <v>174</v>
      </c>
      <c r="AY78" s="326">
        <v>170</v>
      </c>
      <c r="AZ78" s="326">
        <v>163</v>
      </c>
      <c r="BA78" s="326">
        <v>193</v>
      </c>
      <c r="BB78" s="326">
        <v>161</v>
      </c>
      <c r="BC78" s="326">
        <v>131</v>
      </c>
      <c r="BD78" s="327">
        <v>166</v>
      </c>
      <c r="BE78" s="328">
        <v>167</v>
      </c>
      <c r="BF78" s="329">
        <v>173</v>
      </c>
      <c r="BG78" s="329">
        <v>159</v>
      </c>
      <c r="BH78" s="329">
        <v>142</v>
      </c>
      <c r="BI78" s="329">
        <v>143</v>
      </c>
      <c r="BJ78" s="329">
        <v>146</v>
      </c>
      <c r="BK78" s="329">
        <v>156</v>
      </c>
      <c r="BL78" s="329">
        <v>145</v>
      </c>
      <c r="BM78" s="329">
        <v>142</v>
      </c>
      <c r="BN78" s="329">
        <v>182</v>
      </c>
      <c r="BO78"/>
      <c r="BP78"/>
      <c r="BQ78"/>
      <c r="BR78"/>
    </row>
    <row r="79" spans="1:76" ht="12.75">
      <c r="A79" s="320">
        <v>76</v>
      </c>
      <c r="B79" s="321">
        <f>IF(F79&gt;0,ROUNDDOWN(IF(E79&lt;140,35,IF(E79&gt;=210,0,IF(E79&gt;=140,(210-E79)*0.5))),0),"")</f>
        <v>23</v>
      </c>
      <c r="C79" s="286" t="s">
        <v>151</v>
      </c>
      <c r="D79" s="322" t="s">
        <v>14</v>
      </c>
      <c r="E79" s="323">
        <f>IF(F79&gt;0,AVERAGE(G79:BD79),"")</f>
        <v>164</v>
      </c>
      <c r="F79" s="324">
        <f>COUNT(G79:BD79)</f>
        <v>7</v>
      </c>
      <c r="G79" s="325">
        <v>168</v>
      </c>
      <c r="H79" s="326">
        <v>175</v>
      </c>
      <c r="I79" s="326">
        <v>159</v>
      </c>
      <c r="J79" s="326">
        <v>155</v>
      </c>
      <c r="K79" s="326">
        <v>180</v>
      </c>
      <c r="L79" s="326">
        <v>172</v>
      </c>
      <c r="M79" s="326">
        <v>139</v>
      </c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6"/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7"/>
      <c r="BE79" s="328"/>
      <c r="BF79" s="329"/>
      <c r="BG79" s="329"/>
      <c r="BH79" s="329"/>
      <c r="BI79" s="329"/>
      <c r="BJ79" s="329"/>
      <c r="BK79" s="329"/>
      <c r="BL79" s="329"/>
      <c r="BM79" s="329"/>
      <c r="BN79" s="329"/>
      <c r="BO79"/>
      <c r="BP79"/>
      <c r="BQ79" s="331"/>
      <c r="BR79" s="331"/>
      <c r="BS79" s="331"/>
      <c r="BT79" s="331"/>
      <c r="BU79" s="331"/>
      <c r="BV79" s="331"/>
      <c r="BW79" s="331"/>
      <c r="BX79" s="330"/>
    </row>
    <row r="80" spans="1:70" ht="12.75">
      <c r="A80" s="320">
        <v>77</v>
      </c>
      <c r="B80" s="321">
        <f>IF(F80&gt;0,ROUNDDOWN(IF(E80&lt;140,35,IF(E80&gt;=210,0,IF(E80&gt;=140,(210-E80)*0.5))),0),"")</f>
        <v>25</v>
      </c>
      <c r="C80" s="286" t="s">
        <v>154</v>
      </c>
      <c r="D80" s="322" t="s">
        <v>34</v>
      </c>
      <c r="E80" s="323">
        <f>IF(F80&gt;0,AVERAGE(G80:BD80),"")</f>
        <v>158.11111111111111</v>
      </c>
      <c r="F80" s="324">
        <f>COUNT(G80:BD80)</f>
        <v>45</v>
      </c>
      <c r="G80" s="325">
        <v>187</v>
      </c>
      <c r="H80" s="326">
        <v>153</v>
      </c>
      <c r="I80" s="326">
        <v>152</v>
      </c>
      <c r="J80" s="326">
        <v>146</v>
      </c>
      <c r="K80" s="326">
        <v>143</v>
      </c>
      <c r="L80" s="326">
        <v>171</v>
      </c>
      <c r="M80" s="326">
        <v>169</v>
      </c>
      <c r="N80" s="326">
        <v>135</v>
      </c>
      <c r="O80" s="326">
        <v>159</v>
      </c>
      <c r="P80" s="326">
        <v>198</v>
      </c>
      <c r="Q80" s="326">
        <v>170</v>
      </c>
      <c r="R80" s="326">
        <v>167</v>
      </c>
      <c r="S80" s="326">
        <v>127</v>
      </c>
      <c r="T80" s="326">
        <v>154</v>
      </c>
      <c r="U80" s="326">
        <v>128</v>
      </c>
      <c r="V80" s="326">
        <v>164</v>
      </c>
      <c r="W80" s="326">
        <v>158</v>
      </c>
      <c r="X80" s="326">
        <v>138</v>
      </c>
      <c r="Y80" s="326">
        <v>128</v>
      </c>
      <c r="Z80" s="326">
        <v>162</v>
      </c>
      <c r="AA80" s="326">
        <v>180</v>
      </c>
      <c r="AB80" s="326">
        <v>132</v>
      </c>
      <c r="AC80" s="326">
        <v>182</v>
      </c>
      <c r="AD80" s="326">
        <v>151</v>
      </c>
      <c r="AE80" s="326">
        <v>173</v>
      </c>
      <c r="AF80" s="326">
        <v>152</v>
      </c>
      <c r="AG80" s="326">
        <v>190</v>
      </c>
      <c r="AH80" s="326">
        <v>149</v>
      </c>
      <c r="AI80" s="326">
        <v>163</v>
      </c>
      <c r="AJ80" s="326">
        <v>125</v>
      </c>
      <c r="AK80" s="326">
        <v>184</v>
      </c>
      <c r="AL80" s="326">
        <v>180</v>
      </c>
      <c r="AM80" s="326">
        <v>166</v>
      </c>
      <c r="AN80" s="326">
        <v>134</v>
      </c>
      <c r="AO80" s="326">
        <v>126</v>
      </c>
      <c r="AP80" s="326">
        <v>178</v>
      </c>
      <c r="AQ80" s="326">
        <v>156</v>
      </c>
      <c r="AR80" s="326">
        <v>155</v>
      </c>
      <c r="AS80" s="326">
        <v>179</v>
      </c>
      <c r="AT80" s="326">
        <v>156</v>
      </c>
      <c r="AU80" s="326">
        <v>141</v>
      </c>
      <c r="AV80" s="326">
        <v>181</v>
      </c>
      <c r="AW80" s="326">
        <v>151</v>
      </c>
      <c r="AX80" s="326">
        <v>176</v>
      </c>
      <c r="AY80" s="326">
        <v>146</v>
      </c>
      <c r="AZ80" s="326"/>
      <c r="BA80" s="326"/>
      <c r="BB80" s="326"/>
      <c r="BC80" s="326"/>
      <c r="BD80" s="327"/>
      <c r="BE80" s="328"/>
      <c r="BF80" s="329"/>
      <c r="BG80" s="329"/>
      <c r="BH80" s="329"/>
      <c r="BI80" s="329"/>
      <c r="BJ80" s="329"/>
      <c r="BK80" s="329"/>
      <c r="BL80" s="329"/>
      <c r="BM80" s="329"/>
      <c r="BN80" s="329"/>
      <c r="BO80"/>
      <c r="BP80"/>
      <c r="BQ80"/>
      <c r="BR80"/>
    </row>
    <row r="81" spans="1:70" ht="12.75">
      <c r="A81" s="320">
        <v>78</v>
      </c>
      <c r="B81" s="321">
        <f>IF(F81&gt;0,ROUNDDOWN(IF(E81&lt;140,35,IF(E81&gt;=210,0,IF(E81&gt;=140,(210-E81)*0.5))),0),"")</f>
        <v>18</v>
      </c>
      <c r="C81" s="286" t="s">
        <v>33</v>
      </c>
      <c r="D81" s="322" t="s">
        <v>34</v>
      </c>
      <c r="E81" s="323">
        <f>IF(F81&gt;0,AVERAGE(G81:BD81),"")</f>
        <v>173.2</v>
      </c>
      <c r="F81" s="324">
        <f>COUNT(G81:BD81)</f>
        <v>50</v>
      </c>
      <c r="G81" s="325">
        <v>191</v>
      </c>
      <c r="H81" s="326">
        <v>144</v>
      </c>
      <c r="I81" s="326">
        <v>224</v>
      </c>
      <c r="J81" s="326">
        <v>177</v>
      </c>
      <c r="K81" s="326">
        <v>166</v>
      </c>
      <c r="L81" s="326">
        <v>221</v>
      </c>
      <c r="M81" s="326">
        <v>166</v>
      </c>
      <c r="N81" s="326">
        <v>193</v>
      </c>
      <c r="O81" s="326">
        <v>156</v>
      </c>
      <c r="P81" s="326">
        <v>171</v>
      </c>
      <c r="Q81" s="326">
        <v>167</v>
      </c>
      <c r="R81" s="326">
        <v>225</v>
      </c>
      <c r="S81" s="326">
        <v>174</v>
      </c>
      <c r="T81" s="326">
        <v>166</v>
      </c>
      <c r="U81" s="326">
        <v>192</v>
      </c>
      <c r="V81" s="326">
        <v>192</v>
      </c>
      <c r="W81" s="326">
        <v>208</v>
      </c>
      <c r="X81" s="326">
        <v>182</v>
      </c>
      <c r="Y81" s="326">
        <v>179</v>
      </c>
      <c r="Z81" s="326">
        <v>194</v>
      </c>
      <c r="AA81" s="326">
        <v>149</v>
      </c>
      <c r="AB81" s="326">
        <v>180</v>
      </c>
      <c r="AC81" s="326">
        <v>171</v>
      </c>
      <c r="AD81" s="326">
        <v>172</v>
      </c>
      <c r="AE81" s="326">
        <v>151</v>
      </c>
      <c r="AF81" s="326">
        <v>223</v>
      </c>
      <c r="AG81" s="326">
        <v>154</v>
      </c>
      <c r="AH81" s="326">
        <v>187</v>
      </c>
      <c r="AI81" s="326">
        <v>150</v>
      </c>
      <c r="AJ81" s="326">
        <v>148</v>
      </c>
      <c r="AK81" s="326">
        <v>145</v>
      </c>
      <c r="AL81" s="326">
        <v>154</v>
      </c>
      <c r="AM81" s="326">
        <v>140</v>
      </c>
      <c r="AN81" s="326">
        <v>145</v>
      </c>
      <c r="AO81" s="326">
        <v>155</v>
      </c>
      <c r="AP81" s="326">
        <v>140</v>
      </c>
      <c r="AQ81" s="326">
        <v>149</v>
      </c>
      <c r="AR81" s="326">
        <v>181</v>
      </c>
      <c r="AS81" s="326">
        <v>167</v>
      </c>
      <c r="AT81" s="326">
        <v>151</v>
      </c>
      <c r="AU81" s="326">
        <v>185</v>
      </c>
      <c r="AV81" s="326">
        <v>166</v>
      </c>
      <c r="AW81" s="326">
        <v>188</v>
      </c>
      <c r="AX81" s="326">
        <v>202</v>
      </c>
      <c r="AY81" s="326">
        <v>186</v>
      </c>
      <c r="AZ81" s="326">
        <v>130</v>
      </c>
      <c r="BA81" s="326">
        <v>194</v>
      </c>
      <c r="BB81" s="326">
        <v>156</v>
      </c>
      <c r="BC81" s="326">
        <v>175</v>
      </c>
      <c r="BD81" s="327">
        <v>178</v>
      </c>
      <c r="BE81" s="328">
        <v>170</v>
      </c>
      <c r="BF81" s="329">
        <v>150</v>
      </c>
      <c r="BG81" s="329">
        <v>148</v>
      </c>
      <c r="BH81" s="329">
        <v>168</v>
      </c>
      <c r="BI81" s="329">
        <v>177</v>
      </c>
      <c r="BJ81" s="329">
        <v>196</v>
      </c>
      <c r="BK81" s="329">
        <v>158</v>
      </c>
      <c r="BL81" s="329">
        <v>169</v>
      </c>
      <c r="BM81" s="329">
        <v>166</v>
      </c>
      <c r="BN81" s="329">
        <v>169</v>
      </c>
      <c r="BO81"/>
      <c r="BP81"/>
      <c r="BQ81"/>
      <c r="BR81"/>
    </row>
    <row r="82" spans="1:70" ht="12.75">
      <c r="A82" s="320">
        <v>79</v>
      </c>
      <c r="B82" s="321">
        <f>IF(F82&gt;0,ROUNDDOWN(IF(E82&lt;140,35,IF(E82&gt;=210,0,IF(E82&gt;=140,(210-E82)*0.5))),0),"")</f>
        <v>32</v>
      </c>
      <c r="C82" s="286" t="s">
        <v>166</v>
      </c>
      <c r="D82" s="322" t="s">
        <v>34</v>
      </c>
      <c r="E82" s="323">
        <f>IF(F82&gt;0,AVERAGE(G82:BD82),"")</f>
        <v>145.4</v>
      </c>
      <c r="F82" s="324">
        <f>COUNT(G82:BD82)</f>
        <v>50</v>
      </c>
      <c r="G82" s="325">
        <v>150</v>
      </c>
      <c r="H82" s="326">
        <v>122</v>
      </c>
      <c r="I82" s="326">
        <v>125</v>
      </c>
      <c r="J82" s="326">
        <v>110</v>
      </c>
      <c r="K82" s="326">
        <v>124</v>
      </c>
      <c r="L82" s="326">
        <v>134</v>
      </c>
      <c r="M82" s="326">
        <v>139</v>
      </c>
      <c r="N82" s="326">
        <v>125</v>
      </c>
      <c r="O82" s="326">
        <v>131</v>
      </c>
      <c r="P82" s="326">
        <v>142</v>
      </c>
      <c r="Q82" s="326">
        <v>141</v>
      </c>
      <c r="R82" s="326">
        <v>145</v>
      </c>
      <c r="S82" s="326">
        <v>156</v>
      </c>
      <c r="T82" s="326">
        <v>158</v>
      </c>
      <c r="U82" s="326">
        <v>130</v>
      </c>
      <c r="V82" s="326">
        <v>106</v>
      </c>
      <c r="W82" s="326">
        <v>127</v>
      </c>
      <c r="X82" s="326">
        <v>157</v>
      </c>
      <c r="Y82" s="326">
        <v>153</v>
      </c>
      <c r="Z82" s="326">
        <v>145</v>
      </c>
      <c r="AA82" s="326">
        <v>145</v>
      </c>
      <c r="AB82" s="326">
        <v>164</v>
      </c>
      <c r="AC82" s="326">
        <v>161</v>
      </c>
      <c r="AD82" s="326">
        <v>116</v>
      </c>
      <c r="AE82" s="326">
        <v>169</v>
      </c>
      <c r="AF82" s="326">
        <v>159</v>
      </c>
      <c r="AG82" s="326">
        <v>147</v>
      </c>
      <c r="AH82" s="326">
        <v>184</v>
      </c>
      <c r="AI82" s="326">
        <v>135</v>
      </c>
      <c r="AJ82" s="326">
        <v>139</v>
      </c>
      <c r="AK82" s="326">
        <v>161</v>
      </c>
      <c r="AL82" s="326">
        <v>157</v>
      </c>
      <c r="AM82" s="326">
        <v>178</v>
      </c>
      <c r="AN82" s="326">
        <v>140</v>
      </c>
      <c r="AO82" s="326">
        <v>166</v>
      </c>
      <c r="AP82" s="326">
        <v>155</v>
      </c>
      <c r="AQ82" s="326">
        <v>119</v>
      </c>
      <c r="AR82" s="326">
        <v>158</v>
      </c>
      <c r="AS82" s="326">
        <v>152</v>
      </c>
      <c r="AT82" s="326">
        <v>180</v>
      </c>
      <c r="AU82" s="326">
        <v>141</v>
      </c>
      <c r="AV82" s="326">
        <v>122</v>
      </c>
      <c r="AW82" s="326">
        <v>181</v>
      </c>
      <c r="AX82" s="326">
        <v>166</v>
      </c>
      <c r="AY82" s="326">
        <v>107</v>
      </c>
      <c r="AZ82" s="326">
        <v>126</v>
      </c>
      <c r="BA82" s="326">
        <v>134</v>
      </c>
      <c r="BB82" s="326">
        <v>170</v>
      </c>
      <c r="BC82" s="326">
        <v>177</v>
      </c>
      <c r="BD82" s="327">
        <v>141</v>
      </c>
      <c r="BE82" s="328"/>
      <c r="BF82" s="329"/>
      <c r="BG82" s="329"/>
      <c r="BH82" s="329"/>
      <c r="BI82" s="329"/>
      <c r="BJ82" s="329"/>
      <c r="BK82" s="329"/>
      <c r="BL82" s="329"/>
      <c r="BM82" s="329"/>
      <c r="BN82" s="329"/>
      <c r="BO82"/>
      <c r="BP82"/>
      <c r="BQ82"/>
      <c r="BR82"/>
    </row>
    <row r="83" spans="1:76" ht="12.75">
      <c r="A83" s="320">
        <v>80</v>
      </c>
      <c r="B83" s="321">
        <f>IF(F83&gt;0,ROUNDDOWN(IF(E83&lt;140,35,IF(E83&gt;=210,0,IF(E83&gt;=140,(210-E83)*0.5))),0),"")</f>
        <v>11</v>
      </c>
      <c r="C83" s="286" t="s">
        <v>105</v>
      </c>
      <c r="D83" s="322" t="s">
        <v>14</v>
      </c>
      <c r="E83" s="323">
        <f>IF(F83&gt;0,AVERAGE(G83:BD83),"")</f>
        <v>186.24</v>
      </c>
      <c r="F83" s="324">
        <f>COUNT(G83:BD83)</f>
        <v>50</v>
      </c>
      <c r="G83" s="325">
        <v>182</v>
      </c>
      <c r="H83" s="326">
        <v>198</v>
      </c>
      <c r="I83" s="326">
        <v>154</v>
      </c>
      <c r="J83" s="326">
        <v>174</v>
      </c>
      <c r="K83" s="326">
        <v>156</v>
      </c>
      <c r="L83" s="326">
        <v>177</v>
      </c>
      <c r="M83" s="326">
        <v>177</v>
      </c>
      <c r="N83" s="326">
        <v>185</v>
      </c>
      <c r="O83" s="326">
        <v>181</v>
      </c>
      <c r="P83" s="326">
        <v>244</v>
      </c>
      <c r="Q83" s="326">
        <v>169</v>
      </c>
      <c r="R83" s="326">
        <v>195</v>
      </c>
      <c r="S83" s="326">
        <v>197</v>
      </c>
      <c r="T83" s="326">
        <v>177</v>
      </c>
      <c r="U83" s="326">
        <v>188</v>
      </c>
      <c r="V83" s="326">
        <v>150</v>
      </c>
      <c r="W83" s="326">
        <v>180</v>
      </c>
      <c r="X83" s="326">
        <v>159</v>
      </c>
      <c r="Y83" s="326">
        <v>233</v>
      </c>
      <c r="Z83" s="326">
        <v>158</v>
      </c>
      <c r="AA83" s="326">
        <v>218</v>
      </c>
      <c r="AB83" s="326">
        <v>186</v>
      </c>
      <c r="AC83" s="326">
        <v>184</v>
      </c>
      <c r="AD83" s="326">
        <v>190</v>
      </c>
      <c r="AE83" s="326">
        <v>215</v>
      </c>
      <c r="AF83" s="326">
        <v>178</v>
      </c>
      <c r="AG83" s="326">
        <v>288</v>
      </c>
      <c r="AH83" s="326">
        <v>146</v>
      </c>
      <c r="AI83" s="326">
        <v>167</v>
      </c>
      <c r="AJ83" s="326">
        <v>153</v>
      </c>
      <c r="AK83" s="326">
        <v>144</v>
      </c>
      <c r="AL83" s="326">
        <v>211</v>
      </c>
      <c r="AM83" s="326">
        <v>165</v>
      </c>
      <c r="AN83" s="326">
        <v>183</v>
      </c>
      <c r="AO83" s="326">
        <v>206</v>
      </c>
      <c r="AP83" s="326">
        <v>211</v>
      </c>
      <c r="AQ83" s="326">
        <v>245</v>
      </c>
      <c r="AR83" s="326">
        <v>167</v>
      </c>
      <c r="AS83" s="326">
        <v>186</v>
      </c>
      <c r="AT83" s="326">
        <v>232</v>
      </c>
      <c r="AU83" s="326">
        <v>199</v>
      </c>
      <c r="AV83" s="326">
        <v>198</v>
      </c>
      <c r="AW83" s="326">
        <v>194</v>
      </c>
      <c r="AX83" s="326">
        <v>177</v>
      </c>
      <c r="AY83" s="326">
        <v>175</v>
      </c>
      <c r="AZ83" s="326">
        <v>134</v>
      </c>
      <c r="BA83" s="326">
        <v>169</v>
      </c>
      <c r="BB83" s="326">
        <v>204</v>
      </c>
      <c r="BC83" s="326">
        <v>175</v>
      </c>
      <c r="BD83" s="327">
        <v>178</v>
      </c>
      <c r="BE83" s="328">
        <v>206</v>
      </c>
      <c r="BF83" s="329">
        <v>204</v>
      </c>
      <c r="BG83" s="329">
        <v>135</v>
      </c>
      <c r="BH83" s="329">
        <v>182</v>
      </c>
      <c r="BI83" s="329">
        <v>170</v>
      </c>
      <c r="BJ83" s="329">
        <v>225</v>
      </c>
      <c r="BK83" s="329">
        <v>191</v>
      </c>
      <c r="BL83" s="329">
        <v>209</v>
      </c>
      <c r="BM83" s="329">
        <v>163</v>
      </c>
      <c r="BN83" s="329">
        <v>195</v>
      </c>
      <c r="BO83"/>
      <c r="BP83"/>
      <c r="BQ83" s="331"/>
      <c r="BR83" s="331"/>
      <c r="BS83" s="330"/>
      <c r="BT83" s="330"/>
      <c r="BU83" s="330"/>
      <c r="BV83" s="330"/>
      <c r="BW83" s="330"/>
      <c r="BX83" s="330"/>
    </row>
    <row r="84" spans="1:76" ht="12.75">
      <c r="A84" s="320">
        <v>81</v>
      </c>
      <c r="B84" s="321">
        <f>IF(F84&gt;0,ROUNDDOWN(IF(E84&lt;140,35,IF(E84&gt;=210,0,IF(E84&gt;=140,(210-E84)*0.5))),0),"")</f>
        <v>19</v>
      </c>
      <c r="C84" s="286" t="s">
        <v>52</v>
      </c>
      <c r="D84" s="322" t="s">
        <v>34</v>
      </c>
      <c r="E84" s="323">
        <f>IF(F84&gt;0,AVERAGE(G84:BD84),"")</f>
        <v>170.3</v>
      </c>
      <c r="F84" s="324">
        <f>COUNT(G84:BD84)</f>
        <v>50</v>
      </c>
      <c r="G84" s="325">
        <v>167</v>
      </c>
      <c r="H84" s="326">
        <v>151</v>
      </c>
      <c r="I84" s="326">
        <v>175</v>
      </c>
      <c r="J84" s="326">
        <v>139</v>
      </c>
      <c r="K84" s="326">
        <v>246</v>
      </c>
      <c r="L84" s="326">
        <v>167</v>
      </c>
      <c r="M84" s="326">
        <v>176</v>
      </c>
      <c r="N84" s="326">
        <v>136</v>
      </c>
      <c r="O84" s="326">
        <v>181</v>
      </c>
      <c r="P84" s="326">
        <v>162</v>
      </c>
      <c r="Q84" s="326">
        <v>183</v>
      </c>
      <c r="R84" s="326">
        <v>206</v>
      </c>
      <c r="S84" s="326">
        <v>197</v>
      </c>
      <c r="T84" s="326">
        <v>192</v>
      </c>
      <c r="U84" s="326">
        <v>171</v>
      </c>
      <c r="V84" s="326">
        <v>166</v>
      </c>
      <c r="W84" s="326">
        <v>157</v>
      </c>
      <c r="X84" s="326">
        <v>158</v>
      </c>
      <c r="Y84" s="326">
        <v>164</v>
      </c>
      <c r="Z84" s="326">
        <v>150</v>
      </c>
      <c r="AA84" s="326">
        <v>178</v>
      </c>
      <c r="AB84" s="326">
        <v>152</v>
      </c>
      <c r="AC84" s="326">
        <v>188</v>
      </c>
      <c r="AD84" s="326">
        <v>166</v>
      </c>
      <c r="AE84" s="326">
        <v>181</v>
      </c>
      <c r="AF84" s="326">
        <v>130</v>
      </c>
      <c r="AG84" s="326">
        <v>172</v>
      </c>
      <c r="AH84" s="326">
        <v>157</v>
      </c>
      <c r="AI84" s="326">
        <v>164</v>
      </c>
      <c r="AJ84" s="326">
        <v>164</v>
      </c>
      <c r="AK84" s="326">
        <v>129</v>
      </c>
      <c r="AL84" s="326">
        <v>172</v>
      </c>
      <c r="AM84" s="326">
        <v>192</v>
      </c>
      <c r="AN84" s="326">
        <v>189</v>
      </c>
      <c r="AO84" s="326">
        <v>157</v>
      </c>
      <c r="AP84" s="326">
        <v>155</v>
      </c>
      <c r="AQ84" s="326">
        <v>180</v>
      </c>
      <c r="AR84" s="326">
        <v>167</v>
      </c>
      <c r="AS84" s="326">
        <v>215</v>
      </c>
      <c r="AT84" s="326">
        <v>176</v>
      </c>
      <c r="AU84" s="326">
        <v>193</v>
      </c>
      <c r="AV84" s="326">
        <v>208</v>
      </c>
      <c r="AW84" s="326">
        <v>151</v>
      </c>
      <c r="AX84" s="326">
        <v>129</v>
      </c>
      <c r="AY84" s="326">
        <v>157</v>
      </c>
      <c r="AZ84" s="326">
        <v>166</v>
      </c>
      <c r="BA84" s="326">
        <v>149</v>
      </c>
      <c r="BB84" s="326">
        <v>191</v>
      </c>
      <c r="BC84" s="326">
        <v>167</v>
      </c>
      <c r="BD84" s="327">
        <v>176</v>
      </c>
      <c r="BE84" s="328">
        <v>145</v>
      </c>
      <c r="BF84" s="329">
        <v>154</v>
      </c>
      <c r="BG84" s="329">
        <v>167</v>
      </c>
      <c r="BH84" s="329">
        <v>166</v>
      </c>
      <c r="BI84" s="329">
        <v>203</v>
      </c>
      <c r="BJ84" s="329">
        <v>197</v>
      </c>
      <c r="BK84" s="329">
        <v>193</v>
      </c>
      <c r="BL84" s="329">
        <v>181</v>
      </c>
      <c r="BM84" s="329">
        <v>128</v>
      </c>
      <c r="BN84" s="329">
        <v>191</v>
      </c>
      <c r="BO84"/>
      <c r="BP84"/>
      <c r="BQ84" s="331"/>
      <c r="BR84" s="331"/>
      <c r="BS84" s="330"/>
      <c r="BT84" s="330"/>
      <c r="BU84" s="330"/>
      <c r="BV84" s="330"/>
      <c r="BW84" s="330"/>
      <c r="BX84" s="330"/>
    </row>
    <row r="85" spans="1:76" ht="12.75">
      <c r="A85" s="320">
        <v>82</v>
      </c>
      <c r="B85" s="321">
        <f>IF(F85&gt;0,ROUNDDOWN(IF(E85&lt;140,35,IF(E85&gt;=210,0,IF(E85&gt;=140,(210-E85)*0.5))),0),"")</f>
        <v>17</v>
      </c>
      <c r="C85" s="286" t="s">
        <v>136</v>
      </c>
      <c r="D85" s="322" t="s">
        <v>14</v>
      </c>
      <c r="E85" s="323">
        <f>IF(F85&gt;0,AVERAGE(G85:BD85),"")</f>
        <v>175.93939393939394</v>
      </c>
      <c r="F85" s="324">
        <f>COUNT(G85:BD85)</f>
        <v>33</v>
      </c>
      <c r="G85" s="325">
        <v>183</v>
      </c>
      <c r="H85" s="326">
        <v>206</v>
      </c>
      <c r="I85" s="326">
        <v>178</v>
      </c>
      <c r="J85" s="326">
        <v>183</v>
      </c>
      <c r="K85" s="326">
        <v>128</v>
      </c>
      <c r="L85" s="326">
        <v>156</v>
      </c>
      <c r="M85" s="326">
        <v>204</v>
      </c>
      <c r="N85" s="326">
        <v>169</v>
      </c>
      <c r="O85" s="326">
        <v>168</v>
      </c>
      <c r="P85" s="326">
        <v>181</v>
      </c>
      <c r="Q85" s="326">
        <v>189</v>
      </c>
      <c r="R85" s="326">
        <v>195</v>
      </c>
      <c r="S85" s="326">
        <v>156</v>
      </c>
      <c r="T85" s="326">
        <v>214</v>
      </c>
      <c r="U85" s="326">
        <v>169</v>
      </c>
      <c r="V85" s="326">
        <v>164</v>
      </c>
      <c r="W85" s="326">
        <v>208</v>
      </c>
      <c r="X85" s="326">
        <v>158</v>
      </c>
      <c r="Y85" s="326">
        <v>175</v>
      </c>
      <c r="Z85" s="326">
        <v>167</v>
      </c>
      <c r="AA85" s="326">
        <v>226</v>
      </c>
      <c r="AB85" s="326">
        <v>155</v>
      </c>
      <c r="AC85" s="326">
        <v>167</v>
      </c>
      <c r="AD85" s="326">
        <v>164</v>
      </c>
      <c r="AE85" s="326">
        <v>184</v>
      </c>
      <c r="AF85" s="326">
        <v>206</v>
      </c>
      <c r="AG85" s="326">
        <v>142</v>
      </c>
      <c r="AH85" s="326">
        <v>137</v>
      </c>
      <c r="AI85" s="326">
        <v>187</v>
      </c>
      <c r="AJ85" s="326">
        <v>147</v>
      </c>
      <c r="AK85" s="326">
        <v>176</v>
      </c>
      <c r="AL85" s="326">
        <v>202</v>
      </c>
      <c r="AM85" s="326">
        <v>162</v>
      </c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7"/>
      <c r="BE85" s="328"/>
      <c r="BF85" s="329"/>
      <c r="BG85" s="329"/>
      <c r="BH85" s="329"/>
      <c r="BI85" s="329"/>
      <c r="BJ85" s="329"/>
      <c r="BK85" s="329"/>
      <c r="BL85" s="329"/>
      <c r="BM85" s="329"/>
      <c r="BN85" s="329"/>
      <c r="BO85"/>
      <c r="BP85"/>
      <c r="BQ85" s="331"/>
      <c r="BR85" s="331"/>
      <c r="BS85" s="331"/>
      <c r="BT85" s="331"/>
      <c r="BU85" s="331"/>
      <c r="BV85" s="331"/>
      <c r="BW85" s="331"/>
      <c r="BX85" s="330"/>
    </row>
    <row r="86" spans="1:70" ht="12.75">
      <c r="A86" s="320">
        <v>83</v>
      </c>
      <c r="B86" s="321">
        <f>IF(F86&gt;0,ROUNDDOWN(IF(E86&lt;140,35,IF(E86&gt;=210,0,IF(E86&gt;=140,(210-E86)*0.5))),0),"")</f>
        <v>10</v>
      </c>
      <c r="C86" s="286" t="s">
        <v>124</v>
      </c>
      <c r="D86" s="322" t="s">
        <v>14</v>
      </c>
      <c r="E86" s="323">
        <f>IF(F86&gt;0,AVERAGE(G86:BD86),"")</f>
        <v>189.76</v>
      </c>
      <c r="F86" s="324">
        <f>COUNT(G86:BD86)</f>
        <v>50</v>
      </c>
      <c r="G86" s="325">
        <v>159</v>
      </c>
      <c r="H86" s="326">
        <v>179</v>
      </c>
      <c r="I86" s="326">
        <v>151</v>
      </c>
      <c r="J86" s="326">
        <v>151</v>
      </c>
      <c r="K86" s="326">
        <v>194</v>
      </c>
      <c r="L86" s="326">
        <v>192</v>
      </c>
      <c r="M86" s="326">
        <v>217</v>
      </c>
      <c r="N86" s="326">
        <v>172</v>
      </c>
      <c r="O86" s="326">
        <v>164</v>
      </c>
      <c r="P86" s="326">
        <v>182</v>
      </c>
      <c r="Q86" s="326">
        <v>218</v>
      </c>
      <c r="R86" s="326">
        <v>186</v>
      </c>
      <c r="S86" s="326">
        <v>189</v>
      </c>
      <c r="T86" s="326">
        <v>171</v>
      </c>
      <c r="U86" s="326">
        <v>194</v>
      </c>
      <c r="V86" s="326">
        <v>204</v>
      </c>
      <c r="W86" s="326">
        <v>217</v>
      </c>
      <c r="X86" s="326">
        <v>218</v>
      </c>
      <c r="Y86" s="326">
        <v>224</v>
      </c>
      <c r="Z86" s="326">
        <v>169</v>
      </c>
      <c r="AA86" s="326">
        <v>212</v>
      </c>
      <c r="AB86" s="326">
        <v>207</v>
      </c>
      <c r="AC86" s="326">
        <v>211</v>
      </c>
      <c r="AD86" s="326">
        <v>182</v>
      </c>
      <c r="AE86" s="326">
        <v>191</v>
      </c>
      <c r="AF86" s="326">
        <v>171</v>
      </c>
      <c r="AG86" s="326">
        <v>188</v>
      </c>
      <c r="AH86" s="326">
        <v>173</v>
      </c>
      <c r="AI86" s="326">
        <v>191</v>
      </c>
      <c r="AJ86" s="326">
        <v>207</v>
      </c>
      <c r="AK86" s="326">
        <v>184</v>
      </c>
      <c r="AL86" s="326">
        <v>191</v>
      </c>
      <c r="AM86" s="326">
        <v>169</v>
      </c>
      <c r="AN86" s="326">
        <v>177</v>
      </c>
      <c r="AO86" s="326">
        <v>203</v>
      </c>
      <c r="AP86" s="326">
        <v>217</v>
      </c>
      <c r="AQ86" s="326">
        <v>195</v>
      </c>
      <c r="AR86" s="326">
        <v>213</v>
      </c>
      <c r="AS86" s="326">
        <v>199</v>
      </c>
      <c r="AT86" s="326">
        <v>195</v>
      </c>
      <c r="AU86" s="326">
        <v>156</v>
      </c>
      <c r="AV86" s="326">
        <v>191</v>
      </c>
      <c r="AW86" s="326">
        <v>236</v>
      </c>
      <c r="AX86" s="326">
        <v>214</v>
      </c>
      <c r="AY86" s="326">
        <v>186</v>
      </c>
      <c r="AZ86" s="326">
        <v>163</v>
      </c>
      <c r="BA86" s="326">
        <v>188</v>
      </c>
      <c r="BB86" s="326">
        <v>178</v>
      </c>
      <c r="BC86" s="326">
        <v>157</v>
      </c>
      <c r="BD86" s="327">
        <v>192</v>
      </c>
      <c r="BE86" s="328">
        <v>179</v>
      </c>
      <c r="BF86" s="329">
        <v>211</v>
      </c>
      <c r="BG86" s="329">
        <v>206</v>
      </c>
      <c r="BH86" s="329">
        <v>179</v>
      </c>
      <c r="BI86" s="329">
        <v>195</v>
      </c>
      <c r="BJ86" s="329">
        <v>190</v>
      </c>
      <c r="BK86" s="329">
        <v>213</v>
      </c>
      <c r="BL86" s="329">
        <v>233</v>
      </c>
      <c r="BM86" s="329">
        <v>234</v>
      </c>
      <c r="BN86" s="329">
        <v>171</v>
      </c>
      <c r="BO86"/>
      <c r="BP86"/>
      <c r="BQ86"/>
      <c r="BR86"/>
    </row>
    <row r="87" spans="1:76" ht="12.75">
      <c r="A87" s="320">
        <v>84</v>
      </c>
      <c r="B87" s="321">
        <f>IF(F87&gt;0,ROUNDDOWN(IF(E87&lt;140,35,IF(E87&gt;=210,0,IF(E87&gt;=140,(210-E87)*0.5))),0),"")</f>
        <v>10</v>
      </c>
      <c r="C87" s="286" t="s">
        <v>125</v>
      </c>
      <c r="D87" s="322" t="s">
        <v>14</v>
      </c>
      <c r="E87" s="323">
        <f>IF(F87&gt;0,AVERAGE(G87:BD87),"")</f>
        <v>190</v>
      </c>
      <c r="F87" s="324">
        <f>COUNT(G87:BD87)</f>
        <v>12</v>
      </c>
      <c r="G87" s="325">
        <v>195</v>
      </c>
      <c r="H87" s="326">
        <v>201</v>
      </c>
      <c r="I87" s="326">
        <v>181</v>
      </c>
      <c r="J87" s="326">
        <v>191</v>
      </c>
      <c r="K87" s="326">
        <v>175</v>
      </c>
      <c r="L87" s="326">
        <v>180</v>
      </c>
      <c r="M87" s="326">
        <v>155</v>
      </c>
      <c r="N87" s="326">
        <v>213</v>
      </c>
      <c r="O87" s="326">
        <v>214</v>
      </c>
      <c r="P87" s="326">
        <v>186</v>
      </c>
      <c r="Q87" s="326">
        <v>164</v>
      </c>
      <c r="R87" s="326">
        <v>225</v>
      </c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7"/>
      <c r="BE87" s="328"/>
      <c r="BF87" s="329"/>
      <c r="BG87" s="329"/>
      <c r="BH87" s="329"/>
      <c r="BI87" s="329"/>
      <c r="BJ87" s="329"/>
      <c r="BK87" s="329"/>
      <c r="BL87" s="329"/>
      <c r="BM87" s="329"/>
      <c r="BN87" s="329"/>
      <c r="BO87"/>
      <c r="BP87"/>
      <c r="BQ87" s="331"/>
      <c r="BR87" s="331"/>
      <c r="BS87" s="330"/>
      <c r="BT87" s="330"/>
      <c r="BU87" s="330"/>
      <c r="BV87" s="330"/>
      <c r="BW87" s="330"/>
      <c r="BX87" s="330"/>
    </row>
    <row r="88" spans="1:70" ht="12.75">
      <c r="A88" s="320">
        <v>85</v>
      </c>
      <c r="B88" s="321">
        <f>IF(F88&gt;0,ROUNDDOWN(IF(E88&lt;140,35,IF(E88&gt;=210,0,IF(E88&gt;=140,(210-E88)*0.5))),0),"")</f>
        <v>23</v>
      </c>
      <c r="C88" s="286" t="s">
        <v>152</v>
      </c>
      <c r="D88" s="322" t="s">
        <v>14</v>
      </c>
      <c r="E88" s="323">
        <f>IF(F88&gt;0,AVERAGE(G88:BD88),"")</f>
        <v>162.25</v>
      </c>
      <c r="F88" s="324">
        <f>COUNT(G88:BD88)</f>
        <v>4</v>
      </c>
      <c r="G88" s="325">
        <v>135</v>
      </c>
      <c r="H88" s="326">
        <v>160</v>
      </c>
      <c r="I88" s="326">
        <v>180</v>
      </c>
      <c r="J88" s="326">
        <v>174</v>
      </c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7"/>
      <c r="BE88" s="328"/>
      <c r="BF88" s="329"/>
      <c r="BG88" s="329"/>
      <c r="BH88" s="329"/>
      <c r="BI88" s="329"/>
      <c r="BJ88" s="329"/>
      <c r="BK88" s="329"/>
      <c r="BL88" s="329"/>
      <c r="BM88" s="329"/>
      <c r="BN88" s="329"/>
      <c r="BO88"/>
      <c r="BP88"/>
      <c r="BQ88"/>
      <c r="BR88"/>
    </row>
    <row r="90" spans="7:17" ht="12.75"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</row>
  </sheetData>
  <sheetProtection password="CF7A" sheet="1" objects="1" scenarios="1" selectLockedCells="1" selectUnlockedCells="1"/>
  <printOptions horizontalCentered="1"/>
  <pageMargins left="0.2" right="0.17" top="0.17" bottom="0.13" header="0.12" footer="0.16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cp:lastPrinted>2009-10-05T06:23:54Z</cp:lastPrinted>
  <dcterms:created xsi:type="dcterms:W3CDTF">2009-10-05T06:05:55Z</dcterms:created>
  <dcterms:modified xsi:type="dcterms:W3CDTF">2009-10-05T06:40:23Z</dcterms:modified>
  <cp:category/>
  <cp:version/>
  <cp:contentType/>
  <cp:contentStatus/>
</cp:coreProperties>
</file>